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2023\23-291\James R document\"/>
    </mc:Choice>
  </mc:AlternateContent>
  <xr:revisionPtr revIDLastSave="0" documentId="13_ncr:1_{67965E64-6F3B-46B8-BE9B-220370C666CF}" xr6:coauthVersionLast="47" xr6:coauthVersionMax="47" xr10:uidLastSave="{00000000-0000-0000-0000-000000000000}"/>
  <workbookProtection workbookAlgorithmName="SHA-512" workbookHashValue="4GZNxGXEUV0ZqryuXbyyT1RDJWLDxucze2EuUXJDx0XZ5MXKXYq51EJPRasU35G63DmEQrlWDB/WjzZDOjqXjw==" workbookSaltValue="sMFM1MHoVEcAwtFhKjQCFw==" workbookSpinCount="100000" lockStructure="1"/>
  <bookViews>
    <workbookView xWindow="-110" yWindow="-110" windowWidth="19420" windowHeight="10420" firstSheet="6" activeTab="6" xr2:uid="{B9878AB9-18A2-486B-B2F5-79EE730B087E}"/>
  </bookViews>
  <sheets>
    <sheet name="templatemetadata" sheetId="9" state="hidden" r:id="rId1"/>
    <sheet name="Guidance" sheetId="7" state="hidden" r:id="rId2"/>
    <sheet name="Index" sheetId="6" state="hidden" r:id="rId3"/>
    <sheet name="SDCS" sheetId="5" state="hidden" r:id="rId4"/>
    <sheet name="Revision History" sheetId="4" state="hidden" r:id="rId5"/>
    <sheet name="Backsheet" sheetId="3" state="hidden" r:id="rId6"/>
    <sheet name="Rescheduling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8" i="3" l="1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W9" i="10" l="1" a="1"/>
  <c r="W9" i="10" s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2" i="3"/>
  <c r="B13" i="3"/>
  <c r="B14" i="3"/>
  <c r="B7" i="3"/>
  <c r="B8" i="3"/>
  <c r="B9" i="3"/>
  <c r="B10" i="3"/>
  <c r="B11" i="3"/>
  <c r="B3" i="3"/>
  <c r="B4" i="3"/>
  <c r="B5" i="3"/>
  <c r="B6" i="3"/>
  <c r="AF12" i="10" a="1"/>
  <c r="AF12" i="10" s="1"/>
  <c r="AF13" i="10" a="1"/>
  <c r="AF13" i="10" s="1"/>
  <c r="AF14" i="10" a="1"/>
  <c r="AF14" i="10" s="1"/>
  <c r="AF15" i="10" a="1"/>
  <c r="AF15" i="10" s="1"/>
  <c r="AF16" i="10" a="1"/>
  <c r="AF16" i="10" s="1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 s="1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 s="1"/>
  <c r="AF30" i="10" a="1"/>
  <c r="AF30" i="10" s="1"/>
  <c r="AF31" i="10" a="1"/>
  <c r="AF31" i="10" s="1"/>
  <c r="AF32" i="10" a="1"/>
  <c r="AF32" i="10" s="1"/>
  <c r="AF33" i="10" a="1"/>
  <c r="AF33" i="10" s="1"/>
  <c r="AF34" i="10" a="1"/>
  <c r="AF34" i="10" s="1"/>
  <c r="AF35" i="10" a="1"/>
  <c r="AF35" i="10" s="1"/>
  <c r="AF36" i="10" a="1"/>
  <c r="AF36" i="10" s="1"/>
  <c r="AF37" i="10" a="1"/>
  <c r="AF37" i="10" s="1"/>
  <c r="AF38" i="10" a="1"/>
  <c r="AF38" i="10" s="1"/>
  <c r="AF39" i="10" a="1"/>
  <c r="AF39" i="10" s="1"/>
  <c r="AF11" i="10" a="1"/>
  <c r="AF11" i="10" s="1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11" i="10"/>
  <c r="Z39" i="10" a="1"/>
  <c r="Z39" i="10" s="1"/>
  <c r="Z38" i="10" a="1"/>
  <c r="Z38" i="10" s="1"/>
  <c r="Z37" i="10" a="1"/>
  <c r="Z37" i="10" s="1"/>
  <c r="AB36" i="10" a="1"/>
  <c r="AB36" i="10" s="1"/>
  <c r="AB35" i="10" a="1"/>
  <c r="AB35" i="10" s="1"/>
  <c r="Z34" i="10" a="1"/>
  <c r="Z34" i="10" s="1"/>
  <c r="Z33" i="10" a="1"/>
  <c r="Z33" i="10" s="1"/>
  <c r="AB32" i="10" a="1"/>
  <c r="AB32" i="10" s="1"/>
  <c r="AC31" i="10" a="1"/>
  <c r="AC31" i="10" s="1"/>
  <c r="AC30" i="10" a="1"/>
  <c r="AC30" i="10" s="1"/>
  <c r="Z29" i="10" a="1"/>
  <c r="Z29" i="10" s="1"/>
  <c r="AB28" i="10" a="1"/>
  <c r="AB28" i="10" s="1"/>
  <c r="Z27" i="10" a="1"/>
  <c r="Z27" i="10" s="1"/>
  <c r="AC26" i="10" a="1"/>
  <c r="AC26" i="10" s="1"/>
  <c r="Z36" i="10" a="1"/>
  <c r="Z36" i="10" s="1"/>
  <c r="AA26" i="10"/>
  <c r="AA27" i="10"/>
  <c r="AA28" i="10"/>
  <c r="AC28" i="10" a="1"/>
  <c r="AC28" i="10" s="1"/>
  <c r="AA29" i="10"/>
  <c r="AA30" i="10"/>
  <c r="AA31" i="10"/>
  <c r="AA32" i="10"/>
  <c r="AA33" i="10"/>
  <c r="AA34" i="10"/>
  <c r="AA35" i="10"/>
  <c r="AA36" i="10"/>
  <c r="AC36" i="10" a="1"/>
  <c r="AC36" i="10" s="1"/>
  <c r="AA37" i="10"/>
  <c r="AA38" i="10"/>
  <c r="AA39" i="10"/>
  <c r="AB39" i="10" a="1"/>
  <c r="AB39" i="10" s="1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11" i="10"/>
  <c r="W28" i="10" l="1"/>
  <c r="W36" i="10"/>
  <c r="AC35" i="10" a="1"/>
  <c r="AC35" i="10" s="1"/>
  <c r="W35" i="10" s="1"/>
  <c r="AC33" i="10" a="1"/>
  <c r="AC33" i="10" s="1"/>
  <c r="AB33" i="10" a="1"/>
  <c r="AB33" i="10" s="1"/>
  <c r="Z19" i="10" a="1"/>
  <c r="Z19" i="10" s="1"/>
  <c r="AC18" i="10" a="1"/>
  <c r="AC18" i="10" s="1"/>
  <c r="AB20" i="10" a="1"/>
  <c r="AB20" i="10" s="1"/>
  <c r="Z11" i="10" a="1"/>
  <c r="Z11" i="10" s="1"/>
  <c r="Z28" i="10" a="1"/>
  <c r="Z28" i="10" s="1"/>
  <c r="AB18" i="10" a="1"/>
  <c r="AB18" i="10" s="1"/>
  <c r="AC39" i="10" a="1"/>
  <c r="AC39" i="10" s="1"/>
  <c r="W39" i="10" s="1"/>
  <c r="Z18" i="10" a="1"/>
  <c r="Z18" i="10" s="1"/>
  <c r="AB31" i="10" a="1"/>
  <c r="AB31" i="10" s="1"/>
  <c r="W31" i="10" s="1"/>
  <c r="AB22" i="10" a="1"/>
  <c r="AB22" i="10" s="1"/>
  <c r="AB21" i="10" a="1"/>
  <c r="AB21" i="10" s="1"/>
  <c r="AC17" i="10" a="1"/>
  <c r="AC17" i="10" s="1"/>
  <c r="AC23" i="10" a="1"/>
  <c r="AC23" i="10" s="1"/>
  <c r="Z23" i="10" a="1"/>
  <c r="Z23" i="10" s="1"/>
  <c r="AB23" i="10" a="1"/>
  <c r="AB23" i="10" s="1"/>
  <c r="AC29" i="10" a="1"/>
  <c r="AC29" i="10" s="1"/>
  <c r="AC37" i="10" a="1"/>
  <c r="AC37" i="10" s="1"/>
  <c r="AC38" i="10" a="1"/>
  <c r="AC38" i="10" s="1"/>
  <c r="AB38" i="10" a="1"/>
  <c r="AB38" i="10" s="1"/>
  <c r="AB34" i="10" a="1"/>
  <c r="AB34" i="10" s="1"/>
  <c r="Z31" i="10" a="1"/>
  <c r="Z31" i="10" s="1"/>
  <c r="AB37" i="10" a="1"/>
  <c r="AB37" i="10" s="1"/>
  <c r="AB29" i="10" a="1"/>
  <c r="AB29" i="10" s="1"/>
  <c r="AB30" i="10" a="1"/>
  <c r="AB30" i="10" s="1"/>
  <c r="W30" i="10" s="1"/>
  <c r="AC27" i="10" a="1"/>
  <c r="AC27" i="10" s="1"/>
  <c r="AB27" i="10" a="1"/>
  <c r="AB27" i="10" s="1"/>
  <c r="Z35" i="10" a="1"/>
  <c r="Z35" i="10" s="1"/>
  <c r="AB26" i="10" a="1"/>
  <c r="AB26" i="10" s="1"/>
  <c r="W26" i="10" s="1"/>
  <c r="Z30" i="10" a="1"/>
  <c r="Z30" i="10" s="1"/>
  <c r="AC34" i="10" a="1"/>
  <c r="AC34" i="10" s="1"/>
  <c r="Z26" i="10" a="1"/>
  <c r="Z26" i="10" s="1"/>
  <c r="Z32" i="10" a="1"/>
  <c r="Z32" i="10" s="1"/>
  <c r="AC32" i="10" a="1"/>
  <c r="AC32" i="10" s="1"/>
  <c r="W32" i="10" s="1"/>
  <c r="B2" i="3"/>
  <c r="W34" i="10" l="1"/>
  <c r="W29" i="10"/>
  <c r="W23" i="10"/>
  <c r="W18" i="10"/>
  <c r="W37" i="10"/>
  <c r="W27" i="10"/>
  <c r="W38" i="10"/>
  <c r="W33" i="10"/>
  <c r="Z20" i="10" a="1"/>
  <c r="Z20" i="10" s="1"/>
  <c r="AC20" i="10" a="1"/>
  <c r="AC20" i="10" s="1"/>
  <c r="W20" i="10" s="1"/>
  <c r="AB19" i="10" a="1"/>
  <c r="AB19" i="10" s="1"/>
  <c r="AC19" i="10" a="1"/>
  <c r="AC19" i="10" s="1"/>
  <c r="AC11" i="10" a="1"/>
  <c r="AC11" i="10" s="1"/>
  <c r="AB11" i="10" a="1"/>
  <c r="AB11" i="10" s="1"/>
  <c r="W11" i="10" s="1"/>
  <c r="Z21" i="10" a="1"/>
  <c r="Z21" i="10" s="1"/>
  <c r="AC21" i="10" a="1"/>
  <c r="AC21" i="10" s="1"/>
  <c r="W21" i="10" s="1"/>
  <c r="AC16" i="10" a="1"/>
  <c r="AC16" i="10" s="1"/>
  <c r="Z16" i="10" a="1"/>
  <c r="Z16" i="10" s="1"/>
  <c r="AB16" i="10" a="1"/>
  <c r="AB16" i="10" s="1"/>
  <c r="Z17" i="10" a="1"/>
  <c r="Z17" i="10" s="1"/>
  <c r="AB17" i="10" a="1"/>
  <c r="AB17" i="10" s="1"/>
  <c r="W17" i="10" s="1"/>
  <c r="Z13" i="10" a="1"/>
  <c r="Z13" i="10" s="1"/>
  <c r="AC13" i="10" a="1"/>
  <c r="AC13" i="10" s="1"/>
  <c r="Z24" i="10" a="1"/>
  <c r="Z24" i="10" s="1"/>
  <c r="AC24" i="10" a="1"/>
  <c r="AC24" i="10" s="1"/>
  <c r="AB24" i="10" a="1"/>
  <c r="AB24" i="10" s="1"/>
  <c r="Z25" i="10" a="1"/>
  <c r="Z25" i="10" s="1"/>
  <c r="AC25" i="10" a="1"/>
  <c r="AC25" i="10" s="1"/>
  <c r="AB25" i="10" a="1"/>
  <c r="AB25" i="10" s="1"/>
  <c r="Z22" i="10" a="1"/>
  <c r="Z22" i="10" s="1"/>
  <c r="AC22" i="10" a="1"/>
  <c r="AC22" i="10" s="1"/>
  <c r="W22" i="10" s="1"/>
  <c r="Z15" i="10" a="1"/>
  <c r="Z15" i="10" s="1"/>
  <c r="AC15" i="10" a="1"/>
  <c r="AC15" i="10" s="1"/>
  <c r="AB15" i="10" a="1"/>
  <c r="AB15" i="10" s="1"/>
  <c r="AC12" i="10" a="1"/>
  <c r="AC12" i="10" s="1"/>
  <c r="AB12" i="10" a="1"/>
  <c r="AB12" i="10" s="1"/>
  <c r="Z12" i="10" a="1"/>
  <c r="Z12" i="10" s="1"/>
  <c r="AB13" i="10" a="1"/>
  <c r="AB13" i="10" s="1"/>
  <c r="Z14" i="10" a="1"/>
  <c r="Z14" i="10" s="1"/>
  <c r="AC14" i="10" a="1"/>
  <c r="AC14" i="10" s="1"/>
  <c r="AB14" i="10" a="1"/>
  <c r="AB14" i="10" s="1"/>
  <c r="W15" i="10" l="1"/>
  <c r="W25" i="10"/>
  <c r="W24" i="10"/>
  <c r="W14" i="10"/>
  <c r="W16" i="10"/>
  <c r="W19" i="10"/>
  <c r="W12" i="10"/>
  <c r="W13" i="10"/>
  <c r="A1" i="5" l="1" a="1"/>
  <c r="A1" i="5" s="1"/>
  <c r="B1" i="5"/>
  <c r="B4" i="10" a="1"/>
  <c r="B4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<sst xmlns="http://schemas.openxmlformats.org/spreadsheetml/2006/main" count="328" uniqueCount="308">
  <si>
    <t>Revision History</t>
  </si>
  <si>
    <t>Version</t>
  </si>
  <si>
    <t>Date</t>
  </si>
  <si>
    <t>Change</t>
  </si>
  <si>
    <t>21/11/2022</t>
  </si>
  <si>
    <t>Template Created</t>
  </si>
  <si>
    <t>Password</t>
  </si>
  <si>
    <t>&lt;END&gt;</t>
  </si>
  <si>
    <t>missvanjie</t>
  </si>
  <si>
    <t>Inpatient</t>
  </si>
  <si>
    <t>Outpatients</t>
  </si>
  <si>
    <t>In patient</t>
  </si>
  <si>
    <t>Day case</t>
  </si>
  <si>
    <t>Extra 4</t>
  </si>
  <si>
    <t>New (Exc 2 week waits)</t>
  </si>
  <si>
    <t>New 2 week waits</t>
  </si>
  <si>
    <t>Reviews</t>
  </si>
  <si>
    <t>&lt;QCODE&gt;</t>
  </si>
  <si>
    <t>&lt;DCODE&gt;</t>
  </si>
  <si>
    <t>OutNew</t>
  </si>
  <si>
    <t>&lt;ERRDISP&gt;</t>
  </si>
  <si>
    <t>&lt;BLANK&gt;</t>
  </si>
  <si>
    <t>Blank Check</t>
  </si>
  <si>
    <t>&lt;DECNEG&gt;</t>
  </si>
  <si>
    <t>Whole + Num</t>
  </si>
  <si>
    <t>&lt;LEN&gt;</t>
  </si>
  <si>
    <t>Excel Error</t>
  </si>
  <si>
    <t>&lt;TEXT&gt;</t>
  </si>
  <si>
    <t>Text</t>
  </si>
  <si>
    <t>&lt;VAL1&gt;</t>
  </si>
  <si>
    <t>Custom validation 1</t>
  </si>
  <si>
    <t>&lt;VAL2&gt;</t>
  </si>
  <si>
    <t>Custom validation 2</t>
  </si>
  <si>
    <t>&lt;VAL3&gt;</t>
  </si>
  <si>
    <t>Custom validation 3</t>
  </si>
  <si>
    <t>Messages</t>
  </si>
  <si>
    <t>Error Messages</t>
  </si>
  <si>
    <t>Warning Messages</t>
  </si>
  <si>
    <t>&lt;MSGTAG&gt;</t>
  </si>
  <si>
    <t>&lt;ERRMSG&gt;</t>
  </si>
  <si>
    <t>&lt;WARNMSG&gt;</t>
  </si>
  <si>
    <t>&lt;BLANKS&gt;</t>
  </si>
  <si>
    <t>Warning: There is data missing, blanks do not count as zero. You will still be able to submit this data through SDCS.</t>
  </si>
  <si>
    <t>&lt;LIST&gt;</t>
  </si>
  <si>
    <t>Warning: A non list item has been entered. Please select an item from the list. This template will still submit through SDCS.</t>
  </si>
  <si>
    <t>Error: There are decimal or negative numbers present. Please enter whole numbers only. This needs to be corrected before upload or upload will fail.</t>
  </si>
  <si>
    <t>Error: There is text in a number field. This needs to be corrected before upload or upload will fail.</t>
  </si>
  <si>
    <t>Error: A non list item has been entered. Please select an item from the list. This needs to be corrected before upload or upload will fail.</t>
  </si>
  <si>
    <t>Error: There is missing data, blank fields do not count as zero. This needs to be corrected before upload or upload will fail.</t>
  </si>
  <si>
    <t>Error: Characters in a single cell have exceeded the 255 limit. This needs to be corrected before upload or upload will fail.</t>
  </si>
  <si>
    <t>Error: New excluding two weeks cannot be greater than New 2 weeks wait. This needs to be corrected before upload or upload will fail.</t>
  </si>
  <si>
    <t>Question</t>
  </si>
  <si>
    <t>Answer</t>
  </si>
  <si>
    <t>Can001</t>
  </si>
  <si>
    <t>Can002</t>
  </si>
  <si>
    <t>Can003</t>
  </si>
  <si>
    <t>Can004</t>
  </si>
  <si>
    <t>Can005</t>
  </si>
  <si>
    <t>Can006</t>
  </si>
  <si>
    <t>Can007</t>
  </si>
  <si>
    <t>Can008</t>
  </si>
  <si>
    <t>Can009</t>
  </si>
  <si>
    <t>Can010</t>
  </si>
  <si>
    <t>Can011</t>
  </si>
  <si>
    <t>Can012</t>
  </si>
  <si>
    <t>Can013</t>
  </si>
  <si>
    <t>Can014</t>
  </si>
  <si>
    <t>Can015</t>
  </si>
  <si>
    <t>Can016</t>
  </si>
  <si>
    <t>Can017</t>
  </si>
  <si>
    <t>Can018</t>
  </si>
  <si>
    <t>Can019</t>
  </si>
  <si>
    <t>Can020</t>
  </si>
  <si>
    <t>Can021</t>
  </si>
  <si>
    <t>Can022</t>
  </si>
  <si>
    <t>Can023</t>
  </si>
  <si>
    <t>Can024</t>
  </si>
  <si>
    <t>Can025</t>
  </si>
  <si>
    <t>Can026</t>
  </si>
  <si>
    <t>Can027</t>
  </si>
  <si>
    <t>Can028</t>
  </si>
  <si>
    <t>Can029</t>
  </si>
  <si>
    <t>Can001_OutNew</t>
  </si>
  <si>
    <t>Can002_OutNew</t>
  </si>
  <si>
    <t>Can003_OutNew</t>
  </si>
  <si>
    <t>Can004_OutNew</t>
  </si>
  <si>
    <t>Can005_OutNew</t>
  </si>
  <si>
    <t>Can006_OutNew</t>
  </si>
  <si>
    <t>Can007_OutNew</t>
  </si>
  <si>
    <t>Can008_OutNew</t>
  </si>
  <si>
    <t>Can009_OutNew</t>
  </si>
  <si>
    <t>Can010_OutNew</t>
  </si>
  <si>
    <t>Can011_OutNew</t>
  </si>
  <si>
    <t>Can012_OutNew</t>
  </si>
  <si>
    <t>InPat</t>
  </si>
  <si>
    <t>InDay</t>
  </si>
  <si>
    <t>OutNew2</t>
  </si>
  <si>
    <t>OutRev</t>
  </si>
  <si>
    <t>Can001_InPat</t>
  </si>
  <si>
    <t>Can002_InPat</t>
  </si>
  <si>
    <t>Can003_InPat</t>
  </si>
  <si>
    <t>Can004_InPat</t>
  </si>
  <si>
    <t>Can005_InPat</t>
  </si>
  <si>
    <t>Can006_InPat</t>
  </si>
  <si>
    <t>Can007_InPat</t>
  </si>
  <si>
    <t>Can008_InPat</t>
  </si>
  <si>
    <t>Can009_InPat</t>
  </si>
  <si>
    <t>Can010_InPat</t>
  </si>
  <si>
    <t>Can011_InPat</t>
  </si>
  <si>
    <t>Can012_InPat</t>
  </si>
  <si>
    <t>Can001_InDay</t>
  </si>
  <si>
    <t>Can002_InDay</t>
  </si>
  <si>
    <t>Can003_InDay</t>
  </si>
  <si>
    <t>Can004_InDay</t>
  </si>
  <si>
    <t>Can005_InDay</t>
  </si>
  <si>
    <t>Can006_InDay</t>
  </si>
  <si>
    <t>Can007_InDay</t>
  </si>
  <si>
    <t>Can008_InDay</t>
  </si>
  <si>
    <t>Can009_InDay</t>
  </si>
  <si>
    <t>Can010_InDay</t>
  </si>
  <si>
    <t>Can011_InDay</t>
  </si>
  <si>
    <t>Can012_InDay</t>
  </si>
  <si>
    <t>Can001_OutNew2</t>
  </si>
  <si>
    <t>Can002_OutNew2</t>
  </si>
  <si>
    <t>Can003_OutNew2</t>
  </si>
  <si>
    <t>Can004_OutNew2</t>
  </si>
  <si>
    <t>Can005_OutNew2</t>
  </si>
  <si>
    <t>Can006_OutNew2</t>
  </si>
  <si>
    <t>Can007_OutNew2</t>
  </si>
  <si>
    <t>Can008_OutNew2</t>
  </si>
  <si>
    <t>Can009_OutNew2</t>
  </si>
  <si>
    <t>Can010_OutNew2</t>
  </si>
  <si>
    <t>Can011_OutNew2</t>
  </si>
  <si>
    <t>Can012_OutNew2</t>
  </si>
  <si>
    <t>Can001_OutRev</t>
  </si>
  <si>
    <t>Can002_OutRev</t>
  </si>
  <si>
    <t>Can003_OutRev</t>
  </si>
  <si>
    <t>Can004_OutRev</t>
  </si>
  <si>
    <t>Can005_OutRev</t>
  </si>
  <si>
    <t>Can006_OutRev</t>
  </si>
  <si>
    <t>Can007_OutRev</t>
  </si>
  <si>
    <t>Can008_OutRev</t>
  </si>
  <si>
    <t>Can009_OutRev</t>
  </si>
  <si>
    <t>Can010_OutRev</t>
  </si>
  <si>
    <t>Can011_OutRev</t>
  </si>
  <si>
    <t>Can012_OutRev</t>
  </si>
  <si>
    <t>Extra4</t>
  </si>
  <si>
    <t>BlankCount</t>
  </si>
  <si>
    <t>IA StartDate</t>
  </si>
  <si>
    <t>IA Length (days)</t>
  </si>
  <si>
    <t>IA Elective Activity Rescheduling Sitrep</t>
  </si>
  <si>
    <t>Provide the number of elective procedures that you have rescheduled as a result of industrial action (NB reschedules should be submitted against the date the procedure was due to take place, not the day it was rescheduled).</t>
  </si>
  <si>
    <t xml:space="preserve">Provide the number of outpatient appointments that you have rescheduled as a result of industrial action (NB reschedules should be submitted against the date the appointment was due to take place, not the day it was rescheduled).
</t>
  </si>
  <si>
    <t>of which P1/P2 cancer surgery</t>
  </si>
  <si>
    <t xml:space="preserve">of which P3/P4 cancer surgery </t>
  </si>
  <si>
    <t>of which Colonoscopy</t>
  </si>
  <si>
    <t>of which radiotherapy treatments</t>
  </si>
  <si>
    <t>Of which are Cancer related</t>
  </si>
  <si>
    <t>Error: The Of which radiotherapy treatments must be less than or equal to Day case</t>
  </si>
  <si>
    <t>Error: Of which are cancer related has to be equal to or less than the number of outpatient appointments rescheduled</t>
  </si>
  <si>
    <t>InPatp1p2</t>
  </si>
  <si>
    <t>InPatp3p4</t>
  </si>
  <si>
    <t>InPatColonoscopy</t>
  </si>
  <si>
    <t>InPatRadiotherapy</t>
  </si>
  <si>
    <t>OutNewCancer</t>
  </si>
  <si>
    <t>OutNew2Cancer</t>
  </si>
  <si>
    <t>OutRevCancer</t>
  </si>
  <si>
    <t>Can001_InPatp1p2</t>
  </si>
  <si>
    <t>Can001_InPatp3p4</t>
  </si>
  <si>
    <t>Can001_InPatColonoscopy</t>
  </si>
  <si>
    <t>Can001_InPatRadiotherapy</t>
  </si>
  <si>
    <t>Can001_InDayRadiotherapy</t>
  </si>
  <si>
    <t>Can001_OutNewCancer</t>
  </si>
  <si>
    <t>Can001_OutNew2Cancer</t>
  </si>
  <si>
    <t>Can001_OutRevCancer</t>
  </si>
  <si>
    <t>Can002_InPatp1p2</t>
  </si>
  <si>
    <t>Can002_InPatp3p4</t>
  </si>
  <si>
    <t>Can002_InPatColonoscopy</t>
  </si>
  <si>
    <t>Can002_InPatRadiotherapy</t>
  </si>
  <si>
    <t>Can002_InDayRadiotherapy</t>
  </si>
  <si>
    <t>Can002_OutNewCancer</t>
  </si>
  <si>
    <t>Can002_OutNew2Cancer</t>
  </si>
  <si>
    <t>Can002_OutRevCancer</t>
  </si>
  <si>
    <t>Can003_InPatp1p2</t>
  </si>
  <si>
    <t>Can003_InPatp3p4</t>
  </si>
  <si>
    <t>Can003_InPatColonoscopy</t>
  </si>
  <si>
    <t>Can003_InPatRadiotherapy</t>
  </si>
  <si>
    <t>Can003_InDayRadiotherapy</t>
  </si>
  <si>
    <t>Can003_OutNewCancer</t>
  </si>
  <si>
    <t>Can003_OutNew2Cancer</t>
  </si>
  <si>
    <t>Can003_OutRevCancer</t>
  </si>
  <si>
    <t>InDayRadiotherapy</t>
  </si>
  <si>
    <t>Can004_InPatp1p2</t>
  </si>
  <si>
    <t>Can004_InPatp3p4</t>
  </si>
  <si>
    <t>Can004_InPatColonoscopy</t>
  </si>
  <si>
    <t>Can004_InPatRadiotherapy</t>
  </si>
  <si>
    <t>Can004_InDayRadiotherapy</t>
  </si>
  <si>
    <t>Can004_OutNewCancer</t>
  </si>
  <si>
    <t>Can004_OutNew2Cancer</t>
  </si>
  <si>
    <t>Can004_OutRevCancer</t>
  </si>
  <si>
    <t>Can005_InPatp1p2</t>
  </si>
  <si>
    <t>Can005_InPatp3p4</t>
  </si>
  <si>
    <t>Can005_InPatColonoscopy</t>
  </si>
  <si>
    <t>Can005_InPatRadiotherapy</t>
  </si>
  <si>
    <t>Can005_InDayRadiotherapy</t>
  </si>
  <si>
    <t>Can005_OutNewCancer</t>
  </si>
  <si>
    <t>Can005_OutNew2Cancer</t>
  </si>
  <si>
    <t>Can005_OutRevCancer</t>
  </si>
  <si>
    <t>Can006_InPatp1p2</t>
  </si>
  <si>
    <t>Can006_InPatp3p4</t>
  </si>
  <si>
    <t>Can006_InPatColonoscopy</t>
  </si>
  <si>
    <t>Can006_InPatRadiotherapy</t>
  </si>
  <si>
    <t>Can006_InDayRadiotherapy</t>
  </si>
  <si>
    <t>Can006_OutNewCancer</t>
  </si>
  <si>
    <t>Can006_OutNew2Cancer</t>
  </si>
  <si>
    <t>Can006_OutRevCancer</t>
  </si>
  <si>
    <t>Can007_InPatp1p2</t>
  </si>
  <si>
    <t>Can007_InPatp3p4</t>
  </si>
  <si>
    <t>Can007_InPatColonoscopy</t>
  </si>
  <si>
    <t>Can007_InPatRadiotherapy</t>
  </si>
  <si>
    <t>Can007_InDayRadiotherapy</t>
  </si>
  <si>
    <t>Can007_OutNewCancer</t>
  </si>
  <si>
    <t>Can007_OutNew2Cancer</t>
  </si>
  <si>
    <t>Can007_OutRevCancer</t>
  </si>
  <si>
    <t>Can008_InPatp1p2</t>
  </si>
  <si>
    <t>Can008_InPatp3p4</t>
  </si>
  <si>
    <t>Can008_InPatColonoscopy</t>
  </si>
  <si>
    <t>Can008_InPatRadiotherapy</t>
  </si>
  <si>
    <t>Can008_InDayRadiotherapy</t>
  </si>
  <si>
    <t>Can008_OutNewCancer</t>
  </si>
  <si>
    <t>Can008_OutNew2Cancer</t>
  </si>
  <si>
    <t>Can008_OutRevCancer</t>
  </si>
  <si>
    <t>Can009_InPatp1p2</t>
  </si>
  <si>
    <t>Can009_InPatp3p4</t>
  </si>
  <si>
    <t>Can009_InPatColonoscopy</t>
  </si>
  <si>
    <t>Can009_InPatRadiotherapy</t>
  </si>
  <si>
    <t>Can009_InDayRadiotherapy</t>
  </si>
  <si>
    <t>Can009_OutNewCancer</t>
  </si>
  <si>
    <t>Can009_OutNew2Cancer</t>
  </si>
  <si>
    <t>Can009_OutRevCancer</t>
  </si>
  <si>
    <t>Can010_InPatp1p2</t>
  </si>
  <si>
    <t>Can010_InPatp3p4</t>
  </si>
  <si>
    <t>Can010_InPatColonoscopy</t>
  </si>
  <si>
    <t>Can010_InPatRadiotherapy</t>
  </si>
  <si>
    <t>Can010_InDayRadiotherapy</t>
  </si>
  <si>
    <t>Can010_OutNewCancer</t>
  </si>
  <si>
    <t>Can010_OutNew2Cancer</t>
  </si>
  <si>
    <t>Can010_OutRevCancer</t>
  </si>
  <si>
    <t>Can011_InPatp1p2</t>
  </si>
  <si>
    <t>Can011_InPatp3p4</t>
  </si>
  <si>
    <t>Can011_InPatColonoscopy</t>
  </si>
  <si>
    <t>Can011_InPatRadiotherapy</t>
  </si>
  <si>
    <t>Can011_InDayRadiotherapy</t>
  </si>
  <si>
    <t>Can011_OutNewCancer</t>
  </si>
  <si>
    <t>Can011_OutNew2Cancer</t>
  </si>
  <si>
    <t>Can011_OutRevCancer</t>
  </si>
  <si>
    <t>Can012_InPatp1p2</t>
  </si>
  <si>
    <t>Can012_InPatp3p4</t>
  </si>
  <si>
    <t>Can012_InPatColonoscopy</t>
  </si>
  <si>
    <t>Can012_InPatRadiotherapy</t>
  </si>
  <si>
    <t>Can012_InDayRadiotherapy</t>
  </si>
  <si>
    <t>Can012_OutNewCancer</t>
  </si>
  <si>
    <t>Can012_OutNew2Cancer</t>
  </si>
  <si>
    <t>Can012_OutRevCancer</t>
  </si>
  <si>
    <t>Error: The sum of which p1/p2 cancer surgery, p3/p4 cancer surgery, colonoscopy and radiotherapy treatments must be less than the number of in patients</t>
  </si>
  <si>
    <t>Note:  Please include all rescheduled appointments due to any days of Industrial Action in this weekly period</t>
  </si>
  <si>
    <t>Can013_InPat</t>
  </si>
  <si>
    <t>Can013_InPatp1p2</t>
  </si>
  <si>
    <t>Can013_InPatp3p4</t>
  </si>
  <si>
    <t>Can013_InPatColonoscopy</t>
  </si>
  <si>
    <t>Can013_InPatRadiotherapy</t>
  </si>
  <si>
    <t>Can013_InDay</t>
  </si>
  <si>
    <t>Can013_InDayRadiotherapy</t>
  </si>
  <si>
    <t>Can013_OutNew</t>
  </si>
  <si>
    <t>Can013_OutNew2</t>
  </si>
  <si>
    <t>Can013_OutRev</t>
  </si>
  <si>
    <t>Can013_OutNewCancer</t>
  </si>
  <si>
    <t>Can013_OutNew2Cancer</t>
  </si>
  <si>
    <t>Can013_OutRevCancer</t>
  </si>
  <si>
    <t>Can014_InPat</t>
  </si>
  <si>
    <t>Can014_InPatp1p2</t>
  </si>
  <si>
    <t>Can014_InPatp3p4</t>
  </si>
  <si>
    <t>Can014_InPatColonoscopy</t>
  </si>
  <si>
    <t>Can014_InPatRadiotherapy</t>
  </si>
  <si>
    <t>Can014_InDay</t>
  </si>
  <si>
    <t>Can014_InDayRadiotherapy</t>
  </si>
  <si>
    <t>Can014_OutNew</t>
  </si>
  <si>
    <t>Can014_OutNew2</t>
  </si>
  <si>
    <t>Can014_OutRev</t>
  </si>
  <si>
    <t>Can014_OutNewCancer</t>
  </si>
  <si>
    <t>Can014_OutNew2Cancer</t>
  </si>
  <si>
    <t>Can014_OutRevCancer</t>
  </si>
  <si>
    <t>Can015_InPat</t>
  </si>
  <si>
    <t>Can015_InPatp1p2</t>
  </si>
  <si>
    <t>Can015_InPatp3p4</t>
  </si>
  <si>
    <t>Can015_InPatColonoscopy</t>
  </si>
  <si>
    <t>Can015_InPatRadiotherapy</t>
  </si>
  <si>
    <t>Can015_InDay</t>
  </si>
  <si>
    <t>Can015_InDayRadiotherapy</t>
  </si>
  <si>
    <t>Can015_OutNew</t>
  </si>
  <si>
    <t>Can015_OutNew2</t>
  </si>
  <si>
    <t>Can015_OutRev</t>
  </si>
  <si>
    <t>Can015_OutNewCancer</t>
  </si>
  <si>
    <t>Can015_OutNew2Cancer</t>
  </si>
  <si>
    <t>Can015_OutRevCancer</t>
  </si>
  <si>
    <t>easter copy</t>
  </si>
  <si>
    <t>IARescheduled2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</si>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</sst>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0"/>
      <name val="Arial"/>
      <family val="2"/>
    </font>
    <font>
      <b/>
      <sz val="14"/>
      <color rgb="FF00B050"/>
      <name val="Calibri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bgColor theme="0" tint="-0.14993743705557422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0" fillId="2" borderId="0" xfId="0" applyFill="1"/>
    <xf numFmtId="0" fontId="1" fillId="0" borderId="0" xfId="1" applyFont="1"/>
    <xf numFmtId="0" fontId="6" fillId="0" borderId="0" xfId="1" applyFont="1" applyAlignment="1">
      <alignment horizontal="center" vertical="center"/>
    </xf>
    <xf numFmtId="0" fontId="0" fillId="0" borderId="6" xfId="0" applyBorder="1" applyProtection="1">
      <protection locked="0"/>
    </xf>
    <xf numFmtId="0" fontId="1" fillId="3" borderId="6" xfId="1" applyFont="1" applyFill="1" applyBorder="1"/>
    <xf numFmtId="0" fontId="5" fillId="0" borderId="0" xfId="1" applyFont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5" xfId="1" applyNumberFormat="1" applyFont="1" applyFill="1" applyBorder="1" applyAlignment="1">
      <alignment horizontal="center" vertical="center" wrapText="1"/>
    </xf>
    <xf numFmtId="0" fontId="4" fillId="0" borderId="0" xfId="1"/>
    <xf numFmtId="164" fontId="4" fillId="0" borderId="5" xfId="1" applyNumberFormat="1" applyBorder="1" applyAlignment="1">
      <alignment horizontal="left" vertical="top" wrapText="1"/>
    </xf>
    <xf numFmtId="0" fontId="11" fillId="0" borderId="5" xfId="1" applyFont="1" applyBorder="1"/>
    <xf numFmtId="14" fontId="1" fillId="5" borderId="5" xfId="1" applyNumberFormat="1" applyFont="1" applyFill="1" applyBorder="1"/>
    <xf numFmtId="0" fontId="1" fillId="5" borderId="5" xfId="1" applyFont="1" applyFill="1" applyBorder="1"/>
    <xf numFmtId="0" fontId="6" fillId="0" borderId="1" xfId="1" applyFont="1" applyBorder="1" applyAlignment="1">
      <alignment horizontal="center" vertical="center"/>
    </xf>
    <xf numFmtId="0" fontId="1" fillId="3" borderId="0" xfId="1" applyFont="1" applyFill="1"/>
    <xf numFmtId="14" fontId="0" fillId="0" borderId="0" xfId="0" applyNumberFormat="1"/>
    <xf numFmtId="49" fontId="9" fillId="4" borderId="2" xfId="1" applyNumberFormat="1" applyFont="1" applyFill="1" applyBorder="1" applyAlignment="1">
      <alignment horizontal="center" vertical="center" wrapText="1"/>
    </xf>
    <xf numFmtId="49" fontId="9" fillId="4" borderId="3" xfId="1" applyNumberFormat="1" applyFont="1" applyFill="1" applyBorder="1" applyAlignment="1">
      <alignment horizontal="center" vertical="center" wrapText="1"/>
    </xf>
    <xf numFmtId="49" fontId="9" fillId="4" borderId="4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0" borderId="0" xfId="1" applyFont="1"/>
    <xf numFmtId="49" fontId="2" fillId="4" borderId="2" xfId="1" applyNumberFormat="1" applyFont="1" applyFill="1" applyBorder="1" applyAlignment="1">
      <alignment horizontal="center" vertical="center" wrapText="1"/>
    </xf>
    <xf numFmtId="49" fontId="2" fillId="4" borderId="3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7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49" fontId="2" fillId="4" borderId="2" xfId="1" applyNumberFormat="1" applyFont="1" applyFill="1" applyBorder="1" applyAlignment="1">
      <alignment horizontal="center" wrapText="1"/>
    </xf>
    <xf numFmtId="49" fontId="2" fillId="4" borderId="3" xfId="1" applyNumberFormat="1" applyFont="1" applyFill="1" applyBorder="1" applyAlignment="1">
      <alignment horizontal="center" wrapText="1"/>
    </xf>
    <xf numFmtId="49" fontId="2" fillId="4" borderId="4" xfId="1" applyNumberFormat="1" applyFont="1" applyFill="1" applyBorder="1" applyAlignment="1">
      <alignment horizontal="center" wrapText="1"/>
    </xf>
  </cellXfs>
  <cellStyles count="4">
    <cellStyle name="Normal" xfId="0" builtinId="0"/>
    <cellStyle name="Normal 2" xfId="1" xr:uid="{EDC8EA74-6F28-4D0B-9393-0F01207FC774}"/>
    <cellStyle name="Normal 3 2" xfId="3" xr:uid="{8AA11AA8-16CA-4F59-91EE-02AFC96489F6}"/>
    <cellStyle name="Normal 3 3" xfId="2" xr:uid="{CEE03598-4BE4-4D65-9F4E-1DA92244CCF5}"/>
  </cellStyles>
  <dxfs count="12"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781050</xdr:colOff>
      <xdr:row>7</xdr:row>
      <xdr:rowOff>141514</xdr:rowOff>
    </xdr:from>
    <xdr:ext cx="12318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95FEFCF-772A-2B3F-D87C-63F0CA6ED8A9}"/>
                </a:ext>
              </a:extLst>
            </xdr:cNvPr>
            <xdr:cNvSpPr txBox="1"/>
          </xdr:nvSpPr>
          <xdr:spPr>
            <a:xfrm>
              <a:off x="7956550" y="3026228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5F15A7-03F4-43D7-82C5-3E23DA2F108C}" type="mathplaceholder">
                      <a:rPr lang="en-GB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95FEFCF-772A-2B3F-D87C-63F0CA6ED8A9}"/>
                </a:ext>
              </a:extLst>
            </xdr:cNvPr>
            <xdr:cNvSpPr txBox="1"/>
          </xdr:nvSpPr>
          <xdr:spPr>
            <a:xfrm>
              <a:off x="7956550" y="3026228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i="0">
                  <a:latin typeface="Cambria Math" panose="02040503050406030204" pitchFamily="18" charset="0"/>
                </a:rPr>
                <a:t>"Type equation here."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57DE-8C85-4733-8500-A1BC1424803E}">
  <sheetPr codeName="Sheet1"/>
  <dimension ref="A1:B2"/>
  <sheetViews>
    <sheetView workbookViewId="0"/>
  </sheetViews>
  <sheetFormatPr defaultRowHeight="15.5" x14ac:dyDescent="0.35"/>
  <sheetData>
    <row r="1" spans="1:2" x14ac:dyDescent="0.35">
      <c r="A1" t="s">
        <v>6</v>
      </c>
      <c r="B1" t="s">
        <v>8</v>
      </c>
    </row>
    <row r="2" spans="1:2" x14ac:dyDescent="0.35">
      <c r="A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4474-A1F1-4F47-BD04-E725F31A2142}">
  <sheetPr codeName="Sheet2"/>
  <dimension ref="A1:U200"/>
  <sheetViews>
    <sheetView workbookViewId="0"/>
  </sheetViews>
  <sheetFormatPr defaultRowHeight="15.5" x14ac:dyDescent="0.35"/>
  <sheetData>
    <row r="1" spans="1:2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ED69-11D2-4E92-9BA0-5FC5D81F6D24}">
  <sheetPr codeName="Sheet3"/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EB50-AE34-48FD-BCBE-260A25287EF8}">
  <sheetPr codeName="Sheet4"/>
  <dimension ref="A1:B1"/>
  <sheetViews>
    <sheetView workbookViewId="0"/>
  </sheetViews>
  <sheetFormatPr defaultRowHeight="15.5" x14ac:dyDescent="0.35"/>
  <cols>
    <col min="1" max="1" width="100.23046875" bestFit="1" customWidth="1"/>
  </cols>
  <sheetData>
    <row r="1" spans="1:2" x14ac:dyDescent="0.35">
      <c r="A1" t="str" cm="1">
        <f t="array" ref="A1">IF(SUMPRODUCT(--(LEFT(Rescheduling!$W$9:$W$25)="E"))&gt;0,"Submission has failed. There are errors on the template, please check and correct the errors in column 22 on Cancellations tab","")</f>
        <v>Submission has failed. There are errors on the template, please check and correct the errors in column 22 on Cancellations tab</v>
      </c>
      <c r="B1" t="str">
        <f>IF(SUMPRODUCT(--(LEFT(Rescheduling!$W$11:$W$25)="W"))&gt;0,"There are data quality warnings, please check warnings in column 22 on Cancellations tab","")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E601-1C6C-4A8C-AFCA-4FEFEB05A546}">
  <sheetPr codeName="Sheet5"/>
  <dimension ref="B2:D6"/>
  <sheetViews>
    <sheetView workbookViewId="0">
      <selection activeCell="I19" sqref="I19"/>
    </sheetView>
  </sheetViews>
  <sheetFormatPr defaultRowHeight="15.5" x14ac:dyDescent="0.35"/>
  <cols>
    <col min="3" max="3" width="10.23046875" bestFit="1" customWidth="1"/>
  </cols>
  <sheetData>
    <row r="2" spans="2:4" x14ac:dyDescent="0.35">
      <c r="B2" s="1" t="s">
        <v>0</v>
      </c>
    </row>
    <row r="3" spans="2:4" x14ac:dyDescent="0.35">
      <c r="C3" t="s">
        <v>306</v>
      </c>
    </row>
    <row r="4" spans="2:4" x14ac:dyDescent="0.35">
      <c r="B4" s="1" t="s">
        <v>1</v>
      </c>
      <c r="C4" s="1" t="s">
        <v>2</v>
      </c>
      <c r="D4" s="1" t="s">
        <v>3</v>
      </c>
    </row>
    <row r="5" spans="2:4" x14ac:dyDescent="0.35">
      <c r="B5">
        <v>1</v>
      </c>
      <c r="C5" t="s">
        <v>4</v>
      </c>
      <c r="D5" t="s">
        <v>5</v>
      </c>
    </row>
    <row r="6" spans="2:4" x14ac:dyDescent="0.35">
      <c r="B6">
        <v>7</v>
      </c>
      <c r="C6" s="18">
        <v>45019</v>
      </c>
      <c r="D6" t="s">
        <v>305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0153-4AAD-49A1-B0DD-880F16957F5A}">
  <sheetPr codeName="Sheet6"/>
  <dimension ref="A1:B196"/>
  <sheetViews>
    <sheetView topLeftCell="A151" workbookViewId="0">
      <selection activeCell="B157" sqref="B157:B196"/>
    </sheetView>
  </sheetViews>
  <sheetFormatPr defaultRowHeight="15.5" x14ac:dyDescent="0.35"/>
  <cols>
    <col min="1" max="1" width="30.07421875" bestFit="1" customWidth="1"/>
    <col min="2" max="2" width="13.69140625" bestFit="1" customWidth="1"/>
    <col min="4" max="4" width="30.07421875" bestFit="1" customWidth="1"/>
  </cols>
  <sheetData>
    <row r="1" spans="1:2" x14ac:dyDescent="0.35">
      <c r="A1" t="s">
        <v>51</v>
      </c>
      <c r="B1" t="s">
        <v>52</v>
      </c>
    </row>
    <row r="2" spans="1:2" x14ac:dyDescent="0.35">
      <c r="A2" t="s">
        <v>98</v>
      </c>
      <c r="B2" t="str">
        <f>TEXT(IF(INDEX(Rescheduling!$A$1:$Q$83,MATCH(LEFT(A2,FIND("_",A2)-1),Rescheduling!$A:$A,0),MATCH(RIGHT(A2,LEN(A2)-FIND("_",A2)),Rescheduling!$A$10:$R$10,0))="","",INDEX(Rescheduling!$A$1:$Q$83,MATCH(LEFT(A2,FIND("_",A2)-1),Rescheduling!$A:$A,0),MATCH(RIGHT(A2,LEN(A2)-FIND("_",A2)),Rescheduling!$A$10:$R$10,0))),"0")</f>
        <v/>
      </c>
    </row>
    <row r="3" spans="1:2" x14ac:dyDescent="0.35">
      <c r="A3" t="s">
        <v>167</v>
      </c>
      <c r="B3" t="str">
        <f>TEXT(IF(INDEX(Rescheduling!$A$1:$Q$83,MATCH(LEFT(A3,FIND("_",A3)-1),Rescheduling!$A:$A,0),MATCH(RIGHT(A3,LEN(A3)-FIND("_",A3)),Rescheduling!$A$10:$R$10,0))="","",INDEX(Rescheduling!$A$1:$Q$83,MATCH(LEFT(A3,FIND("_",A3)-1),Rescheduling!$A:$A,0),MATCH(RIGHT(A3,LEN(A3)-FIND("_",A3)),Rescheduling!$A$10:$R$10,0))),"0")</f>
        <v/>
      </c>
    </row>
    <row r="4" spans="1:2" x14ac:dyDescent="0.35">
      <c r="A4" t="s">
        <v>168</v>
      </c>
      <c r="B4" t="str">
        <f>TEXT(IF(INDEX(Rescheduling!$A$1:$Q$83,MATCH(LEFT(A4,FIND("_",A4)-1),Rescheduling!$A:$A,0),MATCH(RIGHT(A4,LEN(A4)-FIND("_",A4)),Rescheduling!$A$10:$R$10,0))="","",INDEX(Rescheduling!$A$1:$Q$83,MATCH(LEFT(A4,FIND("_",A4)-1),Rescheduling!$A:$A,0),MATCH(RIGHT(A4,LEN(A4)-FIND("_",A4)),Rescheduling!$A$10:$R$10,0))),"0")</f>
        <v/>
      </c>
    </row>
    <row r="5" spans="1:2" x14ac:dyDescent="0.35">
      <c r="A5" t="s">
        <v>169</v>
      </c>
      <c r="B5" t="str">
        <f>TEXT(IF(INDEX(Rescheduling!$A$1:$Q$83,MATCH(LEFT(A5,FIND("_",A5)-1),Rescheduling!$A:$A,0),MATCH(RIGHT(A5,LEN(A5)-FIND("_",A5)),Rescheduling!$A$10:$R$10,0))="","",INDEX(Rescheduling!$A$1:$Q$83,MATCH(LEFT(A5,FIND("_",A5)-1),Rescheduling!$A:$A,0),MATCH(RIGHT(A5,LEN(A5)-FIND("_",A5)),Rescheduling!$A$10:$R$10,0))),"0")</f>
        <v/>
      </c>
    </row>
    <row r="6" spans="1:2" x14ac:dyDescent="0.35">
      <c r="A6" t="s">
        <v>170</v>
      </c>
      <c r="B6" t="str">
        <f>TEXT(IF(INDEX(Rescheduling!$A$1:$Q$83,MATCH(LEFT(A6,FIND("_",A6)-1),Rescheduling!$A:$A,0),MATCH(RIGHT(A6,LEN(A6)-FIND("_",A6)),Rescheduling!$A$10:$R$10,0))="","",INDEX(Rescheduling!$A$1:$Q$83,MATCH(LEFT(A6,FIND("_",A6)-1),Rescheduling!$A:$A,0),MATCH(RIGHT(A6,LEN(A6)-FIND("_",A6)),Rescheduling!$A$10:$R$10,0))),"0")</f>
        <v/>
      </c>
    </row>
    <row r="7" spans="1:2" x14ac:dyDescent="0.35">
      <c r="A7" t="s">
        <v>110</v>
      </c>
      <c r="B7" t="str">
        <f>TEXT(IF(INDEX(Rescheduling!$A$1:$Q$83,MATCH(LEFT(A7,FIND("_",A7)-1),Rescheduling!$A:$A,0),MATCH(RIGHT(A7,LEN(A7)-FIND("_",A7)),Rescheduling!$A$10:$R$10,0))="","",INDEX(Rescheduling!$A$1:$Q$83,MATCH(LEFT(A7,FIND("_",A7)-1),Rescheduling!$A:$A,0),MATCH(RIGHT(A7,LEN(A7)-FIND("_",A7)),Rescheduling!$A$10:$R$10,0))),"0")</f>
        <v/>
      </c>
    </row>
    <row r="8" spans="1:2" x14ac:dyDescent="0.35">
      <c r="A8" t="s">
        <v>171</v>
      </c>
      <c r="B8" t="str">
        <f>TEXT(IF(INDEX(Rescheduling!$A$1:$Q$83,MATCH(LEFT(A8,FIND("_",A8)-1),Rescheduling!$A:$A,0),MATCH(RIGHT(A8,LEN(A8)-FIND("_",A8)),Rescheduling!$A$10:$R$10,0))="","",INDEX(Rescheduling!$A$1:$Q$83,MATCH(LEFT(A8,FIND("_",A8)-1),Rescheduling!$A:$A,0),MATCH(RIGHT(A8,LEN(A8)-FIND("_",A8)),Rescheduling!$A$10:$R$10,0))),"0")</f>
        <v/>
      </c>
    </row>
    <row r="9" spans="1:2" x14ac:dyDescent="0.35">
      <c r="A9" t="s">
        <v>82</v>
      </c>
      <c r="B9" t="str">
        <f>TEXT(IF(INDEX(Rescheduling!$A$1:$Q$83,MATCH(LEFT(A9,FIND("_",A9)-1),Rescheduling!$A:$A,0),MATCH(RIGHT(A9,LEN(A9)-FIND("_",A9)),Rescheduling!$A$10:$R$10,0))="","",INDEX(Rescheduling!$A$1:$Q$83,MATCH(LEFT(A9,FIND("_",A9)-1),Rescheduling!$A:$A,0),MATCH(RIGHT(A9,LEN(A9)-FIND("_",A9)),Rescheduling!$A$10:$R$10,0))),"0")</f>
        <v/>
      </c>
    </row>
    <row r="10" spans="1:2" x14ac:dyDescent="0.35">
      <c r="A10" t="s">
        <v>122</v>
      </c>
      <c r="B10" t="str">
        <f>TEXT(IF(INDEX(Rescheduling!$A$1:$Q$83,MATCH(LEFT(A10,FIND("_",A10)-1),Rescheduling!$A:$A,0),MATCH(RIGHT(A10,LEN(A10)-FIND("_",A10)),Rescheduling!$A$10:$R$10,0))="","",INDEX(Rescheduling!$A$1:$Q$83,MATCH(LEFT(A10,FIND("_",A10)-1),Rescheduling!$A:$A,0),MATCH(RIGHT(A10,LEN(A10)-FIND("_",A10)),Rescheduling!$A$10:$R$10,0))),"0")</f>
        <v/>
      </c>
    </row>
    <row r="11" spans="1:2" x14ac:dyDescent="0.35">
      <c r="A11" t="s">
        <v>134</v>
      </c>
      <c r="B11" t="str">
        <f>TEXT(IF(INDEX(Rescheduling!$A$1:$Q$83,MATCH(LEFT(A11,FIND("_",A11)-1),Rescheduling!$A:$A,0),MATCH(RIGHT(A11,LEN(A11)-FIND("_",A11)),Rescheduling!$A$10:$R$10,0))="","",INDEX(Rescheduling!$A$1:$Q$83,MATCH(LEFT(A11,FIND("_",A11)-1),Rescheduling!$A:$A,0),MATCH(RIGHT(A11,LEN(A11)-FIND("_",A11)),Rescheduling!$A$10:$R$10,0))),"0")</f>
        <v/>
      </c>
    </row>
    <row r="12" spans="1:2" x14ac:dyDescent="0.35">
      <c r="A12" t="s">
        <v>172</v>
      </c>
      <c r="B12" t="str">
        <f>TEXT(IF(INDEX(Rescheduling!$A$1:$Q$83,MATCH(LEFT(A12,FIND("_",A12)-1),Rescheduling!$A:$A,0),MATCH(RIGHT(A12,LEN(A12)-FIND("_",A12)),Rescheduling!$A$10:$R$10,0))="","",INDEX(Rescheduling!$A$1:$Q$83,MATCH(LEFT(A12,FIND("_",A12)-1),Rescheduling!$A:$A,0),MATCH(RIGHT(A12,LEN(A12)-FIND("_",A12)),Rescheduling!$A$10:$R$10,0))),"0")</f>
        <v/>
      </c>
    </row>
    <row r="13" spans="1:2" x14ac:dyDescent="0.35">
      <c r="A13" t="s">
        <v>173</v>
      </c>
      <c r="B13" t="str">
        <f>TEXT(IF(INDEX(Rescheduling!$A$1:$Q$83,MATCH(LEFT(A13,FIND("_",A13)-1),Rescheduling!$A:$A,0),MATCH(RIGHT(A13,LEN(A13)-FIND("_",A13)),Rescheduling!$A$10:$R$10,0))="","",INDEX(Rescheduling!$A$1:$Q$83,MATCH(LEFT(A13,FIND("_",A13)-1),Rescheduling!$A:$A,0),MATCH(RIGHT(A13,LEN(A13)-FIND("_",A13)),Rescheduling!$A$10:$R$10,0))),"0")</f>
        <v/>
      </c>
    </row>
    <row r="14" spans="1:2" x14ac:dyDescent="0.35">
      <c r="A14" t="s">
        <v>174</v>
      </c>
      <c r="B14" t="str">
        <f>TEXT(IF(INDEX(Rescheduling!$A$1:$Q$83,MATCH(LEFT(A14,FIND("_",A14)-1),Rescheduling!$A:$A,0),MATCH(RIGHT(A14,LEN(A14)-FIND("_",A14)),Rescheduling!$A$10:$R$10,0))="","",INDEX(Rescheduling!$A$1:$Q$83,MATCH(LEFT(A14,FIND("_",A14)-1),Rescheduling!$A:$A,0),MATCH(RIGHT(A14,LEN(A14)-FIND("_",A14)),Rescheduling!$A$10:$R$10,0))),"0")</f>
        <v/>
      </c>
    </row>
    <row r="15" spans="1:2" x14ac:dyDescent="0.35">
      <c r="A15" t="s">
        <v>99</v>
      </c>
      <c r="B15" t="str">
        <f>TEXT(IF(INDEX(Rescheduling!$A$1:$Q$83,MATCH(LEFT(A15,FIND("_",A15)-1),Rescheduling!$A:$A,0),MATCH(RIGHT(A15,LEN(A15)-FIND("_",A15)),Rescheduling!$A$10:$R$10,0))="","",INDEX(Rescheduling!$A$1:$Q$83,MATCH(LEFT(A15,FIND("_",A15)-1),Rescheduling!$A:$A,0),MATCH(RIGHT(A15,LEN(A15)-FIND("_",A15)),Rescheduling!$A$10:$R$10,0))),"0")</f>
        <v/>
      </c>
    </row>
    <row r="16" spans="1:2" x14ac:dyDescent="0.35">
      <c r="A16" t="s">
        <v>175</v>
      </c>
      <c r="B16" t="str">
        <f>TEXT(IF(INDEX(Rescheduling!$A$1:$Q$83,MATCH(LEFT(A16,FIND("_",A16)-1),Rescheduling!$A:$A,0),MATCH(RIGHT(A16,LEN(A16)-FIND("_",A16)),Rescheduling!$A$10:$R$10,0))="","",INDEX(Rescheduling!$A$1:$Q$83,MATCH(LEFT(A16,FIND("_",A16)-1),Rescheduling!$A:$A,0),MATCH(RIGHT(A16,LEN(A16)-FIND("_",A16)),Rescheduling!$A$10:$R$10,0))),"0")</f>
        <v/>
      </c>
    </row>
    <row r="17" spans="1:2" x14ac:dyDescent="0.35">
      <c r="A17" t="s">
        <v>176</v>
      </c>
      <c r="B17" t="str">
        <f>TEXT(IF(INDEX(Rescheduling!$A$1:$Q$83,MATCH(LEFT(A17,FIND("_",A17)-1),Rescheduling!$A:$A,0),MATCH(RIGHT(A17,LEN(A17)-FIND("_",A17)),Rescheduling!$A$10:$R$10,0))="","",INDEX(Rescheduling!$A$1:$Q$83,MATCH(LEFT(A17,FIND("_",A17)-1),Rescheduling!$A:$A,0),MATCH(RIGHT(A17,LEN(A17)-FIND("_",A17)),Rescheduling!$A$10:$R$10,0))),"0")</f>
        <v/>
      </c>
    </row>
    <row r="18" spans="1:2" x14ac:dyDescent="0.35">
      <c r="A18" t="s">
        <v>177</v>
      </c>
      <c r="B18" t="str">
        <f>TEXT(IF(INDEX(Rescheduling!$A$1:$Q$83,MATCH(LEFT(A18,FIND("_",A18)-1),Rescheduling!$A:$A,0),MATCH(RIGHT(A18,LEN(A18)-FIND("_",A18)),Rescheduling!$A$10:$R$10,0))="","",INDEX(Rescheduling!$A$1:$Q$83,MATCH(LEFT(A18,FIND("_",A18)-1),Rescheduling!$A:$A,0),MATCH(RIGHT(A18,LEN(A18)-FIND("_",A18)),Rescheduling!$A$10:$R$10,0))),"0")</f>
        <v/>
      </c>
    </row>
    <row r="19" spans="1:2" x14ac:dyDescent="0.35">
      <c r="A19" t="s">
        <v>178</v>
      </c>
      <c r="B19" t="str">
        <f>TEXT(IF(INDEX(Rescheduling!$A$1:$Q$83,MATCH(LEFT(A19,FIND("_",A19)-1),Rescheduling!$A:$A,0),MATCH(RIGHT(A19,LEN(A19)-FIND("_",A19)),Rescheduling!$A$10:$R$10,0))="","",INDEX(Rescheduling!$A$1:$Q$83,MATCH(LEFT(A19,FIND("_",A19)-1),Rescheduling!$A:$A,0),MATCH(RIGHT(A19,LEN(A19)-FIND("_",A19)),Rescheduling!$A$10:$R$10,0))),"0")</f>
        <v/>
      </c>
    </row>
    <row r="20" spans="1:2" x14ac:dyDescent="0.35">
      <c r="A20" t="s">
        <v>111</v>
      </c>
      <c r="B20" t="str">
        <f>TEXT(IF(INDEX(Rescheduling!$A$1:$Q$83,MATCH(LEFT(A20,FIND("_",A20)-1),Rescheduling!$A:$A,0),MATCH(RIGHT(A20,LEN(A20)-FIND("_",A20)),Rescheduling!$A$10:$R$10,0))="","",INDEX(Rescheduling!$A$1:$Q$83,MATCH(LEFT(A20,FIND("_",A20)-1),Rescheduling!$A:$A,0),MATCH(RIGHT(A20,LEN(A20)-FIND("_",A20)),Rescheduling!$A$10:$R$10,0))),"0")</f>
        <v/>
      </c>
    </row>
    <row r="21" spans="1:2" x14ac:dyDescent="0.35">
      <c r="A21" t="s">
        <v>179</v>
      </c>
      <c r="B21" t="str">
        <f>TEXT(IF(INDEX(Rescheduling!$A$1:$Q$83,MATCH(LEFT(A21,FIND("_",A21)-1),Rescheduling!$A:$A,0),MATCH(RIGHT(A21,LEN(A21)-FIND("_",A21)),Rescheduling!$A$10:$R$10,0))="","",INDEX(Rescheduling!$A$1:$Q$83,MATCH(LEFT(A21,FIND("_",A21)-1),Rescheduling!$A:$A,0),MATCH(RIGHT(A21,LEN(A21)-FIND("_",A21)),Rescheduling!$A$10:$R$10,0))),"0")</f>
        <v/>
      </c>
    </row>
    <row r="22" spans="1:2" x14ac:dyDescent="0.35">
      <c r="A22" t="s">
        <v>83</v>
      </c>
      <c r="B22" t="str">
        <f>TEXT(IF(INDEX(Rescheduling!$A$1:$Q$83,MATCH(LEFT(A22,FIND("_",A22)-1),Rescheduling!$A:$A,0),MATCH(RIGHT(A22,LEN(A22)-FIND("_",A22)),Rescheduling!$A$10:$R$10,0))="","",INDEX(Rescheduling!$A$1:$Q$83,MATCH(LEFT(A22,FIND("_",A22)-1),Rescheduling!$A:$A,0),MATCH(RIGHT(A22,LEN(A22)-FIND("_",A22)),Rescheduling!$A$10:$R$10,0))),"0")</f>
        <v/>
      </c>
    </row>
    <row r="23" spans="1:2" x14ac:dyDescent="0.35">
      <c r="A23" t="s">
        <v>123</v>
      </c>
      <c r="B23" t="str">
        <f>TEXT(IF(INDEX(Rescheduling!$A$1:$Q$83,MATCH(LEFT(A23,FIND("_",A23)-1),Rescheduling!$A:$A,0),MATCH(RIGHT(A23,LEN(A23)-FIND("_",A23)),Rescheduling!$A$10:$R$10,0))="","",INDEX(Rescheduling!$A$1:$Q$83,MATCH(LEFT(A23,FIND("_",A23)-1),Rescheduling!$A:$A,0),MATCH(RIGHT(A23,LEN(A23)-FIND("_",A23)),Rescheduling!$A$10:$R$10,0))),"0")</f>
        <v/>
      </c>
    </row>
    <row r="24" spans="1:2" x14ac:dyDescent="0.35">
      <c r="A24" t="s">
        <v>135</v>
      </c>
      <c r="B24" t="str">
        <f>TEXT(IF(INDEX(Rescheduling!$A$1:$Q$83,MATCH(LEFT(A24,FIND("_",A24)-1),Rescheduling!$A:$A,0),MATCH(RIGHT(A24,LEN(A24)-FIND("_",A24)),Rescheduling!$A$10:$R$10,0))="","",INDEX(Rescheduling!$A$1:$Q$83,MATCH(LEFT(A24,FIND("_",A24)-1),Rescheduling!$A:$A,0),MATCH(RIGHT(A24,LEN(A24)-FIND("_",A24)),Rescheduling!$A$10:$R$10,0))),"0")</f>
        <v/>
      </c>
    </row>
    <row r="25" spans="1:2" x14ac:dyDescent="0.35">
      <c r="A25" t="s">
        <v>180</v>
      </c>
      <c r="B25" t="str">
        <f>TEXT(IF(INDEX(Rescheduling!$A$1:$Q$83,MATCH(LEFT(A25,FIND("_",A25)-1),Rescheduling!$A:$A,0),MATCH(RIGHT(A25,LEN(A25)-FIND("_",A25)),Rescheduling!$A$10:$R$10,0))="","",INDEX(Rescheduling!$A$1:$Q$83,MATCH(LEFT(A25,FIND("_",A25)-1),Rescheduling!$A:$A,0),MATCH(RIGHT(A25,LEN(A25)-FIND("_",A25)),Rescheduling!$A$10:$R$10,0))),"0")</f>
        <v/>
      </c>
    </row>
    <row r="26" spans="1:2" x14ac:dyDescent="0.35">
      <c r="A26" t="s">
        <v>181</v>
      </c>
      <c r="B26" t="str">
        <f>TEXT(IF(INDEX(Rescheduling!$A$1:$Q$83,MATCH(LEFT(A26,FIND("_",A26)-1),Rescheduling!$A:$A,0),MATCH(RIGHT(A26,LEN(A26)-FIND("_",A26)),Rescheduling!$A$10:$R$10,0))="","",INDEX(Rescheduling!$A$1:$Q$83,MATCH(LEFT(A26,FIND("_",A26)-1),Rescheduling!$A:$A,0),MATCH(RIGHT(A26,LEN(A26)-FIND("_",A26)),Rescheduling!$A$10:$R$10,0))),"0")</f>
        <v/>
      </c>
    </row>
    <row r="27" spans="1:2" x14ac:dyDescent="0.35">
      <c r="A27" t="s">
        <v>182</v>
      </c>
      <c r="B27" t="str">
        <f>TEXT(IF(INDEX(Rescheduling!$A$1:$Q$83,MATCH(LEFT(A27,FIND("_",A27)-1),Rescheduling!$A:$A,0),MATCH(RIGHT(A27,LEN(A27)-FIND("_",A27)),Rescheduling!$A$10:$R$10,0))="","",INDEX(Rescheduling!$A$1:$Q$83,MATCH(LEFT(A27,FIND("_",A27)-1),Rescheduling!$A:$A,0),MATCH(RIGHT(A27,LEN(A27)-FIND("_",A27)),Rescheduling!$A$10:$R$10,0))),"0")</f>
        <v/>
      </c>
    </row>
    <row r="28" spans="1:2" x14ac:dyDescent="0.35">
      <c r="A28" t="s">
        <v>100</v>
      </c>
      <c r="B28" t="str">
        <f>TEXT(IF(INDEX(Rescheduling!$A$1:$Q$83,MATCH(LEFT(A28,FIND("_",A28)-1),Rescheduling!$A:$A,0),MATCH(RIGHT(A28,LEN(A28)-FIND("_",A28)),Rescheduling!$A$10:$R$10,0))="","",INDEX(Rescheduling!$A$1:$Q$83,MATCH(LEFT(A28,FIND("_",A28)-1),Rescheduling!$A:$A,0),MATCH(RIGHT(A28,LEN(A28)-FIND("_",A28)),Rescheduling!$A$10:$R$10,0))),"0")</f>
        <v/>
      </c>
    </row>
    <row r="29" spans="1:2" x14ac:dyDescent="0.35">
      <c r="A29" t="s">
        <v>183</v>
      </c>
      <c r="B29" t="str">
        <f>TEXT(IF(INDEX(Rescheduling!$A$1:$Q$83,MATCH(LEFT(A29,FIND("_",A29)-1),Rescheduling!$A:$A,0),MATCH(RIGHT(A29,LEN(A29)-FIND("_",A29)),Rescheduling!$A$10:$R$10,0))="","",INDEX(Rescheduling!$A$1:$Q$83,MATCH(LEFT(A29,FIND("_",A29)-1),Rescheduling!$A:$A,0),MATCH(RIGHT(A29,LEN(A29)-FIND("_",A29)),Rescheduling!$A$10:$R$10,0))),"0")</f>
        <v/>
      </c>
    </row>
    <row r="30" spans="1:2" x14ac:dyDescent="0.35">
      <c r="A30" t="s">
        <v>184</v>
      </c>
      <c r="B30" t="str">
        <f>TEXT(IF(INDEX(Rescheduling!$A$1:$Q$83,MATCH(LEFT(A30,FIND("_",A30)-1),Rescheduling!$A:$A,0),MATCH(RIGHT(A30,LEN(A30)-FIND("_",A30)),Rescheduling!$A$10:$R$10,0))="","",INDEX(Rescheduling!$A$1:$Q$83,MATCH(LEFT(A30,FIND("_",A30)-1),Rescheduling!$A:$A,0),MATCH(RIGHT(A30,LEN(A30)-FIND("_",A30)),Rescheduling!$A$10:$R$10,0))),"0")</f>
        <v/>
      </c>
    </row>
    <row r="31" spans="1:2" x14ac:dyDescent="0.35">
      <c r="A31" t="s">
        <v>185</v>
      </c>
      <c r="B31" t="str">
        <f>TEXT(IF(INDEX(Rescheduling!$A$1:$Q$83,MATCH(LEFT(A31,FIND("_",A31)-1),Rescheduling!$A:$A,0),MATCH(RIGHT(A31,LEN(A31)-FIND("_",A31)),Rescheduling!$A$10:$R$10,0))="","",INDEX(Rescheduling!$A$1:$Q$83,MATCH(LEFT(A31,FIND("_",A31)-1),Rescheduling!$A:$A,0),MATCH(RIGHT(A31,LEN(A31)-FIND("_",A31)),Rescheduling!$A$10:$R$10,0))),"0")</f>
        <v/>
      </c>
    </row>
    <row r="32" spans="1:2" x14ac:dyDescent="0.35">
      <c r="A32" t="s">
        <v>186</v>
      </c>
      <c r="B32" t="str">
        <f>TEXT(IF(INDEX(Rescheduling!$A$1:$Q$83,MATCH(LEFT(A32,FIND("_",A32)-1),Rescheduling!$A:$A,0),MATCH(RIGHT(A32,LEN(A32)-FIND("_",A32)),Rescheduling!$A$10:$R$10,0))="","",INDEX(Rescheduling!$A$1:$Q$83,MATCH(LEFT(A32,FIND("_",A32)-1),Rescheduling!$A:$A,0),MATCH(RIGHT(A32,LEN(A32)-FIND("_",A32)),Rescheduling!$A$10:$R$10,0))),"0")</f>
        <v/>
      </c>
    </row>
    <row r="33" spans="1:2" x14ac:dyDescent="0.35">
      <c r="A33" t="s">
        <v>112</v>
      </c>
      <c r="B33" t="str">
        <f>TEXT(IF(INDEX(Rescheduling!$A$1:$Q$83,MATCH(LEFT(A33,FIND("_",A33)-1),Rescheduling!$A:$A,0),MATCH(RIGHT(A33,LEN(A33)-FIND("_",A33)),Rescheduling!$A$10:$R$10,0))="","",INDEX(Rescheduling!$A$1:$Q$83,MATCH(LEFT(A33,FIND("_",A33)-1),Rescheduling!$A:$A,0),MATCH(RIGHT(A33,LEN(A33)-FIND("_",A33)),Rescheduling!$A$10:$R$10,0))),"0")</f>
        <v/>
      </c>
    </row>
    <row r="34" spans="1:2" x14ac:dyDescent="0.35">
      <c r="A34" t="s">
        <v>187</v>
      </c>
      <c r="B34" t="str">
        <f>TEXT(IF(INDEX(Rescheduling!$A$1:$Q$83,MATCH(LEFT(A34,FIND("_",A34)-1),Rescheduling!$A:$A,0),MATCH(RIGHT(A34,LEN(A34)-FIND("_",A34)),Rescheduling!$A$10:$R$10,0))="","",INDEX(Rescheduling!$A$1:$Q$83,MATCH(LEFT(A34,FIND("_",A34)-1),Rescheduling!$A:$A,0),MATCH(RIGHT(A34,LEN(A34)-FIND("_",A34)),Rescheduling!$A$10:$R$10,0))),"0")</f>
        <v/>
      </c>
    </row>
    <row r="35" spans="1:2" x14ac:dyDescent="0.35">
      <c r="A35" t="s">
        <v>84</v>
      </c>
      <c r="B35" t="str">
        <f>TEXT(IF(INDEX(Rescheduling!$A$1:$Q$83,MATCH(LEFT(A35,FIND("_",A35)-1),Rescheduling!$A:$A,0),MATCH(RIGHT(A35,LEN(A35)-FIND("_",A35)),Rescheduling!$A$10:$R$10,0))="","",INDEX(Rescheduling!$A$1:$Q$83,MATCH(LEFT(A35,FIND("_",A35)-1),Rescheduling!$A:$A,0),MATCH(RIGHT(A35,LEN(A35)-FIND("_",A35)),Rescheduling!$A$10:$R$10,0))),"0")</f>
        <v/>
      </c>
    </row>
    <row r="36" spans="1:2" x14ac:dyDescent="0.35">
      <c r="A36" t="s">
        <v>124</v>
      </c>
      <c r="B36" t="str">
        <f>TEXT(IF(INDEX(Rescheduling!$A$1:$Q$83,MATCH(LEFT(A36,FIND("_",A36)-1),Rescheduling!$A:$A,0),MATCH(RIGHT(A36,LEN(A36)-FIND("_",A36)),Rescheduling!$A$10:$R$10,0))="","",INDEX(Rescheduling!$A$1:$Q$83,MATCH(LEFT(A36,FIND("_",A36)-1),Rescheduling!$A:$A,0),MATCH(RIGHT(A36,LEN(A36)-FIND("_",A36)),Rescheduling!$A$10:$R$10,0))),"0")</f>
        <v/>
      </c>
    </row>
    <row r="37" spans="1:2" x14ac:dyDescent="0.35">
      <c r="A37" t="s">
        <v>136</v>
      </c>
      <c r="B37" t="str">
        <f>TEXT(IF(INDEX(Rescheduling!$A$1:$Q$83,MATCH(LEFT(A37,FIND("_",A37)-1),Rescheduling!$A:$A,0),MATCH(RIGHT(A37,LEN(A37)-FIND("_",A37)),Rescheduling!$A$10:$R$10,0))="","",INDEX(Rescheduling!$A$1:$Q$83,MATCH(LEFT(A37,FIND("_",A37)-1),Rescheduling!$A:$A,0),MATCH(RIGHT(A37,LEN(A37)-FIND("_",A37)),Rescheduling!$A$10:$R$10,0))),"0")</f>
        <v/>
      </c>
    </row>
    <row r="38" spans="1:2" x14ac:dyDescent="0.35">
      <c r="A38" t="s">
        <v>188</v>
      </c>
      <c r="B38" t="str">
        <f>TEXT(IF(INDEX(Rescheduling!$A$1:$Q$83,MATCH(LEFT(A38,FIND("_",A38)-1),Rescheduling!$A:$A,0),MATCH(RIGHT(A38,LEN(A38)-FIND("_",A38)),Rescheduling!$A$10:$R$10,0))="","",INDEX(Rescheduling!$A$1:$Q$83,MATCH(LEFT(A38,FIND("_",A38)-1),Rescheduling!$A:$A,0),MATCH(RIGHT(A38,LEN(A38)-FIND("_",A38)),Rescheduling!$A$10:$R$10,0))),"0")</f>
        <v/>
      </c>
    </row>
    <row r="39" spans="1:2" x14ac:dyDescent="0.35">
      <c r="A39" t="s">
        <v>189</v>
      </c>
      <c r="B39" t="str">
        <f>TEXT(IF(INDEX(Rescheduling!$A$1:$Q$83,MATCH(LEFT(A39,FIND("_",A39)-1),Rescheduling!$A:$A,0),MATCH(RIGHT(A39,LEN(A39)-FIND("_",A39)),Rescheduling!$A$10:$R$10,0))="","",INDEX(Rescheduling!$A$1:$Q$83,MATCH(LEFT(A39,FIND("_",A39)-1),Rescheduling!$A:$A,0),MATCH(RIGHT(A39,LEN(A39)-FIND("_",A39)),Rescheduling!$A$10:$R$10,0))),"0")</f>
        <v/>
      </c>
    </row>
    <row r="40" spans="1:2" x14ac:dyDescent="0.35">
      <c r="A40" t="s">
        <v>190</v>
      </c>
      <c r="B40" t="str">
        <f>TEXT(IF(INDEX(Rescheduling!$A$1:$Q$83,MATCH(LEFT(A40,FIND("_",A40)-1),Rescheduling!$A:$A,0),MATCH(RIGHT(A40,LEN(A40)-FIND("_",A40)),Rescheduling!$A$10:$R$10,0))="","",INDEX(Rescheduling!$A$1:$Q$83,MATCH(LEFT(A40,FIND("_",A40)-1),Rescheduling!$A:$A,0),MATCH(RIGHT(A40,LEN(A40)-FIND("_",A40)),Rescheduling!$A$10:$R$10,0))),"0")</f>
        <v/>
      </c>
    </row>
    <row r="41" spans="1:2" x14ac:dyDescent="0.35">
      <c r="A41" t="s">
        <v>101</v>
      </c>
      <c r="B41" t="str">
        <f>TEXT(IF(INDEX(Rescheduling!$A$1:$Q$83,MATCH(LEFT(A41,FIND("_",A41)-1),Rescheduling!$A:$A,0),MATCH(RIGHT(A41,LEN(A41)-FIND("_",A41)),Rescheduling!$A$10:$R$10,0))="","",INDEX(Rescheduling!$A$1:$Q$83,MATCH(LEFT(A41,FIND("_",A41)-1),Rescheduling!$A:$A,0),MATCH(RIGHT(A41,LEN(A41)-FIND("_",A41)),Rescheduling!$A$10:$R$10,0))),"0")</f>
        <v/>
      </c>
    </row>
    <row r="42" spans="1:2" x14ac:dyDescent="0.35">
      <c r="A42" t="s">
        <v>192</v>
      </c>
      <c r="B42" t="str">
        <f>TEXT(IF(INDEX(Rescheduling!$A$1:$Q$83,MATCH(LEFT(A42,FIND("_",A42)-1),Rescheduling!$A:$A,0),MATCH(RIGHT(A42,LEN(A42)-FIND("_",A42)),Rescheduling!$A$10:$R$10,0))="","",INDEX(Rescheduling!$A$1:$Q$83,MATCH(LEFT(A42,FIND("_",A42)-1),Rescheduling!$A:$A,0),MATCH(RIGHT(A42,LEN(A42)-FIND("_",A42)),Rescheduling!$A$10:$R$10,0))),"0")</f>
        <v/>
      </c>
    </row>
    <row r="43" spans="1:2" x14ac:dyDescent="0.35">
      <c r="A43" t="s">
        <v>193</v>
      </c>
      <c r="B43" t="str">
        <f>TEXT(IF(INDEX(Rescheduling!$A$1:$Q$83,MATCH(LEFT(A43,FIND("_",A43)-1),Rescheduling!$A:$A,0),MATCH(RIGHT(A43,LEN(A43)-FIND("_",A43)),Rescheduling!$A$10:$R$10,0))="","",INDEX(Rescheduling!$A$1:$Q$83,MATCH(LEFT(A43,FIND("_",A43)-1),Rescheduling!$A:$A,0),MATCH(RIGHT(A43,LEN(A43)-FIND("_",A43)),Rescheduling!$A$10:$R$10,0))),"0")</f>
        <v/>
      </c>
    </row>
    <row r="44" spans="1:2" x14ac:dyDescent="0.35">
      <c r="A44" t="s">
        <v>194</v>
      </c>
      <c r="B44" t="str">
        <f>TEXT(IF(INDEX(Rescheduling!$A$1:$Q$83,MATCH(LEFT(A44,FIND("_",A44)-1),Rescheduling!$A:$A,0),MATCH(RIGHT(A44,LEN(A44)-FIND("_",A44)),Rescheduling!$A$10:$R$10,0))="","",INDEX(Rescheduling!$A$1:$Q$83,MATCH(LEFT(A44,FIND("_",A44)-1),Rescheduling!$A:$A,0),MATCH(RIGHT(A44,LEN(A44)-FIND("_",A44)),Rescheduling!$A$10:$R$10,0))),"0")</f>
        <v/>
      </c>
    </row>
    <row r="45" spans="1:2" x14ac:dyDescent="0.35">
      <c r="A45" t="s">
        <v>195</v>
      </c>
      <c r="B45" t="str">
        <f>TEXT(IF(INDEX(Rescheduling!$A$1:$Q$83,MATCH(LEFT(A45,FIND("_",A45)-1),Rescheduling!$A:$A,0),MATCH(RIGHT(A45,LEN(A45)-FIND("_",A45)),Rescheduling!$A$10:$R$10,0))="","",INDEX(Rescheduling!$A$1:$Q$83,MATCH(LEFT(A45,FIND("_",A45)-1),Rescheduling!$A:$A,0),MATCH(RIGHT(A45,LEN(A45)-FIND("_",A45)),Rescheduling!$A$10:$R$10,0))),"0")</f>
        <v/>
      </c>
    </row>
    <row r="46" spans="1:2" x14ac:dyDescent="0.35">
      <c r="A46" t="s">
        <v>113</v>
      </c>
      <c r="B46" t="str">
        <f>TEXT(IF(INDEX(Rescheduling!$A$1:$Q$83,MATCH(LEFT(A46,FIND("_",A46)-1),Rescheduling!$A:$A,0),MATCH(RIGHT(A46,LEN(A46)-FIND("_",A46)),Rescheduling!$A$10:$R$10,0))="","",INDEX(Rescheduling!$A$1:$Q$83,MATCH(LEFT(A46,FIND("_",A46)-1),Rescheduling!$A:$A,0),MATCH(RIGHT(A46,LEN(A46)-FIND("_",A46)),Rescheduling!$A$10:$R$10,0))),"0")</f>
        <v/>
      </c>
    </row>
    <row r="47" spans="1:2" x14ac:dyDescent="0.35">
      <c r="A47" t="s">
        <v>196</v>
      </c>
      <c r="B47" t="str">
        <f>TEXT(IF(INDEX(Rescheduling!$A$1:$Q$83,MATCH(LEFT(A47,FIND("_",A47)-1),Rescheduling!$A:$A,0),MATCH(RIGHT(A47,LEN(A47)-FIND("_",A47)),Rescheduling!$A$10:$R$10,0))="","",INDEX(Rescheduling!$A$1:$Q$83,MATCH(LEFT(A47,FIND("_",A47)-1),Rescheduling!$A:$A,0),MATCH(RIGHT(A47,LEN(A47)-FIND("_",A47)),Rescheduling!$A$10:$R$10,0))),"0")</f>
        <v/>
      </c>
    </row>
    <row r="48" spans="1:2" x14ac:dyDescent="0.35">
      <c r="A48" t="s">
        <v>85</v>
      </c>
      <c r="B48" t="str">
        <f>TEXT(IF(INDEX(Rescheduling!$A$1:$Q$83,MATCH(LEFT(A48,FIND("_",A48)-1),Rescheduling!$A:$A,0),MATCH(RIGHT(A48,LEN(A48)-FIND("_",A48)),Rescheduling!$A$10:$R$10,0))="","",INDEX(Rescheduling!$A$1:$Q$83,MATCH(LEFT(A48,FIND("_",A48)-1),Rescheduling!$A:$A,0),MATCH(RIGHT(A48,LEN(A48)-FIND("_",A48)),Rescheduling!$A$10:$R$10,0))),"0")</f>
        <v/>
      </c>
    </row>
    <row r="49" spans="1:2" x14ac:dyDescent="0.35">
      <c r="A49" t="s">
        <v>125</v>
      </c>
      <c r="B49" t="str">
        <f>TEXT(IF(INDEX(Rescheduling!$A$1:$Q$83,MATCH(LEFT(A49,FIND("_",A49)-1),Rescheduling!$A:$A,0),MATCH(RIGHT(A49,LEN(A49)-FIND("_",A49)),Rescheduling!$A$10:$R$10,0))="","",INDEX(Rescheduling!$A$1:$Q$83,MATCH(LEFT(A49,FIND("_",A49)-1),Rescheduling!$A:$A,0),MATCH(RIGHT(A49,LEN(A49)-FIND("_",A49)),Rescheduling!$A$10:$R$10,0))),"0")</f>
        <v/>
      </c>
    </row>
    <row r="50" spans="1:2" x14ac:dyDescent="0.35">
      <c r="A50" t="s">
        <v>137</v>
      </c>
      <c r="B50" t="str">
        <f>TEXT(IF(INDEX(Rescheduling!$A$1:$Q$83,MATCH(LEFT(A50,FIND("_",A50)-1),Rescheduling!$A:$A,0),MATCH(RIGHT(A50,LEN(A50)-FIND("_",A50)),Rescheduling!$A$10:$R$10,0))="","",INDEX(Rescheduling!$A$1:$Q$83,MATCH(LEFT(A50,FIND("_",A50)-1),Rescheduling!$A:$A,0),MATCH(RIGHT(A50,LEN(A50)-FIND("_",A50)),Rescheduling!$A$10:$R$10,0))),"0")</f>
        <v/>
      </c>
    </row>
    <row r="51" spans="1:2" x14ac:dyDescent="0.35">
      <c r="A51" t="s">
        <v>197</v>
      </c>
      <c r="B51" t="str">
        <f>TEXT(IF(INDEX(Rescheduling!$A$1:$Q$83,MATCH(LEFT(A51,FIND("_",A51)-1),Rescheduling!$A:$A,0),MATCH(RIGHT(A51,LEN(A51)-FIND("_",A51)),Rescheduling!$A$10:$R$10,0))="","",INDEX(Rescheduling!$A$1:$Q$83,MATCH(LEFT(A51,FIND("_",A51)-1),Rescheduling!$A:$A,0),MATCH(RIGHT(A51,LEN(A51)-FIND("_",A51)),Rescheduling!$A$10:$R$10,0))),"0")</f>
        <v/>
      </c>
    </row>
    <row r="52" spans="1:2" x14ac:dyDescent="0.35">
      <c r="A52" t="s">
        <v>198</v>
      </c>
      <c r="B52" t="str">
        <f>TEXT(IF(INDEX(Rescheduling!$A$1:$Q$83,MATCH(LEFT(A52,FIND("_",A52)-1),Rescheduling!$A:$A,0),MATCH(RIGHT(A52,LEN(A52)-FIND("_",A52)),Rescheduling!$A$10:$R$10,0))="","",INDEX(Rescheduling!$A$1:$Q$83,MATCH(LEFT(A52,FIND("_",A52)-1),Rescheduling!$A:$A,0),MATCH(RIGHT(A52,LEN(A52)-FIND("_",A52)),Rescheduling!$A$10:$R$10,0))),"0")</f>
        <v/>
      </c>
    </row>
    <row r="53" spans="1:2" x14ac:dyDescent="0.35">
      <c r="A53" t="s">
        <v>199</v>
      </c>
      <c r="B53" t="str">
        <f>TEXT(IF(INDEX(Rescheduling!$A$1:$Q$83,MATCH(LEFT(A53,FIND("_",A53)-1),Rescheduling!$A:$A,0),MATCH(RIGHT(A53,LEN(A53)-FIND("_",A53)),Rescheduling!$A$10:$R$10,0))="","",INDEX(Rescheduling!$A$1:$Q$83,MATCH(LEFT(A53,FIND("_",A53)-1),Rescheduling!$A:$A,0),MATCH(RIGHT(A53,LEN(A53)-FIND("_",A53)),Rescheduling!$A$10:$R$10,0))),"0")</f>
        <v/>
      </c>
    </row>
    <row r="54" spans="1:2" x14ac:dyDescent="0.35">
      <c r="A54" t="s">
        <v>102</v>
      </c>
      <c r="B54" t="str">
        <f>TEXT(IF(INDEX(Rescheduling!$A$1:$Q$83,MATCH(LEFT(A54,FIND("_",A54)-1),Rescheduling!$A:$A,0),MATCH(RIGHT(A54,LEN(A54)-FIND("_",A54)),Rescheduling!$A$10:$R$10,0))="","",INDEX(Rescheduling!$A$1:$Q$83,MATCH(LEFT(A54,FIND("_",A54)-1),Rescheduling!$A:$A,0),MATCH(RIGHT(A54,LEN(A54)-FIND("_",A54)),Rescheduling!$A$10:$R$10,0))),"0")</f>
        <v>0</v>
      </c>
    </row>
    <row r="55" spans="1:2" x14ac:dyDescent="0.35">
      <c r="A55" t="s">
        <v>200</v>
      </c>
      <c r="B55" t="str">
        <f>TEXT(IF(INDEX(Rescheduling!$A$1:$Q$83,MATCH(LEFT(A55,FIND("_",A55)-1),Rescheduling!$A:$A,0),MATCH(RIGHT(A55,LEN(A55)-FIND("_",A55)),Rescheduling!$A$10:$R$10,0))="","",INDEX(Rescheduling!$A$1:$Q$83,MATCH(LEFT(A55,FIND("_",A55)-1),Rescheduling!$A:$A,0),MATCH(RIGHT(A55,LEN(A55)-FIND("_",A55)),Rescheduling!$A$10:$R$10,0))),"0")</f>
        <v>0</v>
      </c>
    </row>
    <row r="56" spans="1:2" x14ac:dyDescent="0.35">
      <c r="A56" t="s">
        <v>201</v>
      </c>
      <c r="B56" t="str">
        <f>TEXT(IF(INDEX(Rescheduling!$A$1:$Q$83,MATCH(LEFT(A56,FIND("_",A56)-1),Rescheduling!$A:$A,0),MATCH(RIGHT(A56,LEN(A56)-FIND("_",A56)),Rescheduling!$A$10:$R$10,0))="","",INDEX(Rescheduling!$A$1:$Q$83,MATCH(LEFT(A56,FIND("_",A56)-1),Rescheduling!$A:$A,0),MATCH(RIGHT(A56,LEN(A56)-FIND("_",A56)),Rescheduling!$A$10:$R$10,0))),"0")</f>
        <v>0</v>
      </c>
    </row>
    <row r="57" spans="1:2" x14ac:dyDescent="0.35">
      <c r="A57" t="s">
        <v>202</v>
      </c>
      <c r="B57" t="str">
        <f>TEXT(IF(INDEX(Rescheduling!$A$1:$Q$83,MATCH(LEFT(A57,FIND("_",A57)-1),Rescheduling!$A:$A,0),MATCH(RIGHT(A57,LEN(A57)-FIND("_",A57)),Rescheduling!$A$10:$R$10,0))="","",INDEX(Rescheduling!$A$1:$Q$83,MATCH(LEFT(A57,FIND("_",A57)-1),Rescheduling!$A:$A,0),MATCH(RIGHT(A57,LEN(A57)-FIND("_",A57)),Rescheduling!$A$10:$R$10,0))),"0")</f>
        <v>0</v>
      </c>
    </row>
    <row r="58" spans="1:2" x14ac:dyDescent="0.35">
      <c r="A58" t="s">
        <v>203</v>
      </c>
      <c r="B58" t="str">
        <f>TEXT(IF(INDEX(Rescheduling!$A$1:$Q$83,MATCH(LEFT(A58,FIND("_",A58)-1),Rescheduling!$A:$A,0),MATCH(RIGHT(A58,LEN(A58)-FIND("_",A58)),Rescheduling!$A$10:$R$10,0))="","",INDEX(Rescheduling!$A$1:$Q$83,MATCH(LEFT(A58,FIND("_",A58)-1),Rescheduling!$A:$A,0),MATCH(RIGHT(A58,LEN(A58)-FIND("_",A58)),Rescheduling!$A$10:$R$10,0))),"0")</f>
        <v>0</v>
      </c>
    </row>
    <row r="59" spans="1:2" x14ac:dyDescent="0.35">
      <c r="A59" t="s">
        <v>114</v>
      </c>
      <c r="B59" t="str">
        <f>TEXT(IF(INDEX(Rescheduling!$A$1:$Q$83,MATCH(LEFT(A59,FIND("_",A59)-1),Rescheduling!$A:$A,0),MATCH(RIGHT(A59,LEN(A59)-FIND("_",A59)),Rescheduling!$A$10:$R$10,0))="","",INDEX(Rescheduling!$A$1:$Q$83,MATCH(LEFT(A59,FIND("_",A59)-1),Rescheduling!$A:$A,0),MATCH(RIGHT(A59,LEN(A59)-FIND("_",A59)),Rescheduling!$A$10:$R$10,0))),"0")</f>
        <v>0</v>
      </c>
    </row>
    <row r="60" spans="1:2" x14ac:dyDescent="0.35">
      <c r="A60" t="s">
        <v>204</v>
      </c>
      <c r="B60" t="str">
        <f>TEXT(IF(INDEX(Rescheduling!$A$1:$Q$83,MATCH(LEFT(A60,FIND("_",A60)-1),Rescheduling!$A:$A,0),MATCH(RIGHT(A60,LEN(A60)-FIND("_",A60)),Rescheduling!$A$10:$R$10,0))="","",INDEX(Rescheduling!$A$1:$Q$83,MATCH(LEFT(A60,FIND("_",A60)-1),Rescheduling!$A:$A,0),MATCH(RIGHT(A60,LEN(A60)-FIND("_",A60)),Rescheduling!$A$10:$R$10,0))),"0")</f>
        <v>0</v>
      </c>
    </row>
    <row r="61" spans="1:2" x14ac:dyDescent="0.35">
      <c r="A61" t="s">
        <v>86</v>
      </c>
      <c r="B61" t="str">
        <f>TEXT(IF(INDEX(Rescheduling!$A$1:$Q$83,MATCH(LEFT(A61,FIND("_",A61)-1),Rescheduling!$A:$A,0),MATCH(RIGHT(A61,LEN(A61)-FIND("_",A61)),Rescheduling!$A$10:$R$10,0))="","",INDEX(Rescheduling!$A$1:$Q$83,MATCH(LEFT(A61,FIND("_",A61)-1),Rescheduling!$A:$A,0),MATCH(RIGHT(A61,LEN(A61)-FIND("_",A61)),Rescheduling!$A$10:$R$10,0))),"0")</f>
        <v>0</v>
      </c>
    </row>
    <row r="62" spans="1:2" x14ac:dyDescent="0.35">
      <c r="A62" t="s">
        <v>126</v>
      </c>
      <c r="B62" t="str">
        <f>TEXT(IF(INDEX(Rescheduling!$A$1:$Q$83,MATCH(LEFT(A62,FIND("_",A62)-1),Rescheduling!$A:$A,0),MATCH(RIGHT(A62,LEN(A62)-FIND("_",A62)),Rescheduling!$A$10:$R$10,0))="","",INDEX(Rescheduling!$A$1:$Q$83,MATCH(LEFT(A62,FIND("_",A62)-1),Rescheduling!$A:$A,0),MATCH(RIGHT(A62,LEN(A62)-FIND("_",A62)),Rescheduling!$A$10:$R$10,0))),"0")</f>
        <v>0</v>
      </c>
    </row>
    <row r="63" spans="1:2" x14ac:dyDescent="0.35">
      <c r="A63" t="s">
        <v>138</v>
      </c>
      <c r="B63" t="str">
        <f>TEXT(IF(INDEX(Rescheduling!$A$1:$Q$83,MATCH(LEFT(A63,FIND("_",A63)-1),Rescheduling!$A:$A,0),MATCH(RIGHT(A63,LEN(A63)-FIND("_",A63)),Rescheduling!$A$10:$R$10,0))="","",INDEX(Rescheduling!$A$1:$Q$83,MATCH(LEFT(A63,FIND("_",A63)-1),Rescheduling!$A:$A,0),MATCH(RIGHT(A63,LEN(A63)-FIND("_",A63)),Rescheduling!$A$10:$R$10,0))),"0")</f>
        <v>0</v>
      </c>
    </row>
    <row r="64" spans="1:2" x14ac:dyDescent="0.35">
      <c r="A64" t="s">
        <v>205</v>
      </c>
      <c r="B64" t="str">
        <f>TEXT(IF(INDEX(Rescheduling!$A$1:$Q$83,MATCH(LEFT(A64,FIND("_",A64)-1),Rescheduling!$A:$A,0),MATCH(RIGHT(A64,LEN(A64)-FIND("_",A64)),Rescheduling!$A$10:$R$10,0))="","",INDEX(Rescheduling!$A$1:$Q$83,MATCH(LEFT(A64,FIND("_",A64)-1),Rescheduling!$A:$A,0),MATCH(RIGHT(A64,LEN(A64)-FIND("_",A64)),Rescheduling!$A$10:$R$10,0))),"0")</f>
        <v>0</v>
      </c>
    </row>
    <row r="65" spans="1:2" x14ac:dyDescent="0.35">
      <c r="A65" t="s">
        <v>206</v>
      </c>
      <c r="B65" t="str">
        <f>TEXT(IF(INDEX(Rescheduling!$A$1:$Q$83,MATCH(LEFT(A65,FIND("_",A65)-1),Rescheduling!$A:$A,0),MATCH(RIGHT(A65,LEN(A65)-FIND("_",A65)),Rescheduling!$A$10:$R$10,0))="","",INDEX(Rescheduling!$A$1:$Q$83,MATCH(LEFT(A65,FIND("_",A65)-1),Rescheduling!$A:$A,0),MATCH(RIGHT(A65,LEN(A65)-FIND("_",A65)),Rescheduling!$A$10:$R$10,0))),"0")</f>
        <v>0</v>
      </c>
    </row>
    <row r="66" spans="1:2" x14ac:dyDescent="0.35">
      <c r="A66" t="s">
        <v>207</v>
      </c>
      <c r="B66" t="str">
        <f>TEXT(IF(INDEX(Rescheduling!$A$1:$Q$83,MATCH(LEFT(A66,FIND("_",A66)-1),Rescheduling!$A:$A,0),MATCH(RIGHT(A66,LEN(A66)-FIND("_",A66)),Rescheduling!$A$10:$R$10,0))="","",INDEX(Rescheduling!$A$1:$Q$83,MATCH(LEFT(A66,FIND("_",A66)-1),Rescheduling!$A:$A,0),MATCH(RIGHT(A66,LEN(A66)-FIND("_",A66)),Rescheduling!$A$10:$R$10,0))),"0")</f>
        <v>0</v>
      </c>
    </row>
    <row r="67" spans="1:2" x14ac:dyDescent="0.35">
      <c r="A67" t="s">
        <v>103</v>
      </c>
      <c r="B67" t="str">
        <f>TEXT(IF(INDEX(Rescheduling!$A$1:$Q$83,MATCH(LEFT(A67,FIND("_",A67)-1),Rescheduling!$A:$A,0),MATCH(RIGHT(A67,LEN(A67)-FIND("_",A67)),Rescheduling!$A$10:$R$10,0))="","",INDEX(Rescheduling!$A$1:$Q$83,MATCH(LEFT(A67,FIND("_",A67)-1),Rescheduling!$A:$A,0),MATCH(RIGHT(A67,LEN(A67)-FIND("_",A67)),Rescheduling!$A$10:$R$10,0))),"0")</f>
        <v>0</v>
      </c>
    </row>
    <row r="68" spans="1:2" x14ac:dyDescent="0.35">
      <c r="A68" t="s">
        <v>208</v>
      </c>
      <c r="B68" t="str">
        <f>TEXT(IF(INDEX(Rescheduling!$A$1:$Q$83,MATCH(LEFT(A68,FIND("_",A68)-1),Rescheduling!$A:$A,0),MATCH(RIGHT(A68,LEN(A68)-FIND("_",A68)),Rescheduling!$A$10:$R$10,0))="","",INDEX(Rescheduling!$A$1:$Q$83,MATCH(LEFT(A68,FIND("_",A68)-1),Rescheduling!$A:$A,0),MATCH(RIGHT(A68,LEN(A68)-FIND("_",A68)),Rescheduling!$A$10:$R$10,0))),"0")</f>
        <v>0</v>
      </c>
    </row>
    <row r="69" spans="1:2" x14ac:dyDescent="0.35">
      <c r="A69" t="s">
        <v>209</v>
      </c>
      <c r="B69" t="str">
        <f>TEXT(IF(INDEX(Rescheduling!$A$1:$Q$83,MATCH(LEFT(A69,FIND("_",A69)-1),Rescheduling!$A:$A,0),MATCH(RIGHT(A69,LEN(A69)-FIND("_",A69)),Rescheduling!$A$10:$R$10,0))="","",INDEX(Rescheduling!$A$1:$Q$83,MATCH(LEFT(A69,FIND("_",A69)-1),Rescheduling!$A:$A,0),MATCH(RIGHT(A69,LEN(A69)-FIND("_",A69)),Rescheduling!$A$10:$R$10,0))),"0")</f>
        <v>0</v>
      </c>
    </row>
    <row r="70" spans="1:2" x14ac:dyDescent="0.35">
      <c r="A70" t="s">
        <v>210</v>
      </c>
      <c r="B70" t="str">
        <f>TEXT(IF(INDEX(Rescheduling!$A$1:$Q$83,MATCH(LEFT(A70,FIND("_",A70)-1),Rescheduling!$A:$A,0),MATCH(RIGHT(A70,LEN(A70)-FIND("_",A70)),Rescheduling!$A$10:$R$10,0))="","",INDEX(Rescheduling!$A$1:$Q$83,MATCH(LEFT(A70,FIND("_",A70)-1),Rescheduling!$A:$A,0),MATCH(RIGHT(A70,LEN(A70)-FIND("_",A70)),Rescheduling!$A$10:$R$10,0))),"0")</f>
        <v>0</v>
      </c>
    </row>
    <row r="71" spans="1:2" x14ac:dyDescent="0.35">
      <c r="A71" t="s">
        <v>211</v>
      </c>
      <c r="B71" t="str">
        <f>TEXT(IF(INDEX(Rescheduling!$A$1:$Q$83,MATCH(LEFT(A71,FIND("_",A71)-1),Rescheduling!$A:$A,0),MATCH(RIGHT(A71,LEN(A71)-FIND("_",A71)),Rescheduling!$A$10:$R$10,0))="","",INDEX(Rescheduling!$A$1:$Q$83,MATCH(LEFT(A71,FIND("_",A71)-1),Rescheduling!$A:$A,0),MATCH(RIGHT(A71,LEN(A71)-FIND("_",A71)),Rescheduling!$A$10:$R$10,0))),"0")</f>
        <v>0</v>
      </c>
    </row>
    <row r="72" spans="1:2" x14ac:dyDescent="0.35">
      <c r="A72" t="s">
        <v>115</v>
      </c>
      <c r="B72" t="str">
        <f>TEXT(IF(INDEX(Rescheduling!$A$1:$Q$83,MATCH(LEFT(A72,FIND("_",A72)-1),Rescheduling!$A:$A,0),MATCH(RIGHT(A72,LEN(A72)-FIND("_",A72)),Rescheduling!$A$10:$R$10,0))="","",INDEX(Rescheduling!$A$1:$Q$83,MATCH(LEFT(A72,FIND("_",A72)-1),Rescheduling!$A:$A,0),MATCH(RIGHT(A72,LEN(A72)-FIND("_",A72)),Rescheduling!$A$10:$R$10,0))),"0")</f>
        <v>0</v>
      </c>
    </row>
    <row r="73" spans="1:2" x14ac:dyDescent="0.35">
      <c r="A73" t="s">
        <v>212</v>
      </c>
      <c r="B73" t="str">
        <f>TEXT(IF(INDEX(Rescheduling!$A$1:$Q$83,MATCH(LEFT(A73,FIND("_",A73)-1),Rescheduling!$A:$A,0),MATCH(RIGHT(A73,LEN(A73)-FIND("_",A73)),Rescheduling!$A$10:$R$10,0))="","",INDEX(Rescheduling!$A$1:$Q$83,MATCH(LEFT(A73,FIND("_",A73)-1),Rescheduling!$A:$A,0),MATCH(RIGHT(A73,LEN(A73)-FIND("_",A73)),Rescheduling!$A$10:$R$10,0))),"0")</f>
        <v>0</v>
      </c>
    </row>
    <row r="74" spans="1:2" x14ac:dyDescent="0.35">
      <c r="A74" t="s">
        <v>87</v>
      </c>
      <c r="B74" t="str">
        <f>TEXT(IF(INDEX(Rescheduling!$A$1:$Q$83,MATCH(LEFT(A74,FIND("_",A74)-1),Rescheduling!$A:$A,0),MATCH(RIGHT(A74,LEN(A74)-FIND("_",A74)),Rescheduling!$A$10:$R$10,0))="","",INDEX(Rescheduling!$A$1:$Q$83,MATCH(LEFT(A74,FIND("_",A74)-1),Rescheduling!$A:$A,0),MATCH(RIGHT(A74,LEN(A74)-FIND("_",A74)),Rescheduling!$A$10:$R$10,0))),"0")</f>
        <v>41</v>
      </c>
    </row>
    <row r="75" spans="1:2" x14ac:dyDescent="0.35">
      <c r="A75" t="s">
        <v>127</v>
      </c>
      <c r="B75" t="str">
        <f>TEXT(IF(INDEX(Rescheduling!$A$1:$Q$83,MATCH(LEFT(A75,FIND("_",A75)-1),Rescheduling!$A:$A,0),MATCH(RIGHT(A75,LEN(A75)-FIND("_",A75)),Rescheduling!$A$10:$R$10,0))="","",INDEX(Rescheduling!$A$1:$Q$83,MATCH(LEFT(A75,FIND("_",A75)-1),Rescheduling!$A:$A,0),MATCH(RIGHT(A75,LEN(A75)-FIND("_",A75)),Rescheduling!$A$10:$R$10,0))),"0")</f>
        <v>0</v>
      </c>
    </row>
    <row r="76" spans="1:2" x14ac:dyDescent="0.35">
      <c r="A76" t="s">
        <v>139</v>
      </c>
      <c r="B76" t="str">
        <f>TEXT(IF(INDEX(Rescheduling!$A$1:$Q$83,MATCH(LEFT(A76,FIND("_",A76)-1),Rescheduling!$A:$A,0),MATCH(RIGHT(A76,LEN(A76)-FIND("_",A76)),Rescheduling!$A$10:$R$10,0))="","",INDEX(Rescheduling!$A$1:$Q$83,MATCH(LEFT(A76,FIND("_",A76)-1),Rescheduling!$A:$A,0),MATCH(RIGHT(A76,LEN(A76)-FIND("_",A76)),Rescheduling!$A$10:$R$10,0))),"0")</f>
        <v>0</v>
      </c>
    </row>
    <row r="77" spans="1:2" x14ac:dyDescent="0.35">
      <c r="A77" t="s">
        <v>213</v>
      </c>
      <c r="B77" t="str">
        <f>TEXT(IF(INDEX(Rescheduling!$A$1:$Q$83,MATCH(LEFT(A77,FIND("_",A77)-1),Rescheduling!$A:$A,0),MATCH(RIGHT(A77,LEN(A77)-FIND("_",A77)),Rescheduling!$A$10:$R$10,0))="","",INDEX(Rescheduling!$A$1:$Q$83,MATCH(LEFT(A77,FIND("_",A77)-1),Rescheduling!$A:$A,0),MATCH(RIGHT(A77,LEN(A77)-FIND("_",A77)),Rescheduling!$A$10:$R$10,0))),"0")</f>
        <v>0</v>
      </c>
    </row>
    <row r="78" spans="1:2" x14ac:dyDescent="0.35">
      <c r="A78" t="s">
        <v>214</v>
      </c>
      <c r="B78" t="str">
        <f>TEXT(IF(INDEX(Rescheduling!$A$1:$Q$83,MATCH(LEFT(A78,FIND("_",A78)-1),Rescheduling!$A:$A,0),MATCH(RIGHT(A78,LEN(A78)-FIND("_",A78)),Rescheduling!$A$10:$R$10,0))="","",INDEX(Rescheduling!$A$1:$Q$83,MATCH(LEFT(A78,FIND("_",A78)-1),Rescheduling!$A:$A,0),MATCH(RIGHT(A78,LEN(A78)-FIND("_",A78)),Rescheduling!$A$10:$R$10,0))),"0")</f>
        <v>0</v>
      </c>
    </row>
    <row r="79" spans="1:2" x14ac:dyDescent="0.35">
      <c r="A79" t="s">
        <v>215</v>
      </c>
      <c r="B79" t="str">
        <f>TEXT(IF(INDEX(Rescheduling!$A$1:$Q$83,MATCH(LEFT(A79,FIND("_",A79)-1),Rescheduling!$A:$A,0),MATCH(RIGHT(A79,LEN(A79)-FIND("_",A79)),Rescheduling!$A$10:$R$10,0))="","",INDEX(Rescheduling!$A$1:$Q$83,MATCH(LEFT(A79,FIND("_",A79)-1),Rescheduling!$A:$A,0),MATCH(RIGHT(A79,LEN(A79)-FIND("_",A79)),Rescheduling!$A$10:$R$10,0))),"0")</f>
        <v>0</v>
      </c>
    </row>
    <row r="80" spans="1:2" x14ac:dyDescent="0.35">
      <c r="A80" t="s">
        <v>104</v>
      </c>
      <c r="B80" t="str">
        <f>TEXT(IF(INDEX(Rescheduling!$A$1:$Q$83,MATCH(LEFT(A80,FIND("_",A80)-1),Rescheduling!$A:$A,0),MATCH(RIGHT(A80,LEN(A80)-FIND("_",A80)),Rescheduling!$A$10:$R$10,0))="","",INDEX(Rescheduling!$A$1:$Q$83,MATCH(LEFT(A80,FIND("_",A80)-1),Rescheduling!$A:$A,0),MATCH(RIGHT(A80,LEN(A80)-FIND("_",A80)),Rescheduling!$A$10:$R$10,0))),"0")</f>
        <v>9</v>
      </c>
    </row>
    <row r="81" spans="1:2" x14ac:dyDescent="0.35">
      <c r="A81" t="s">
        <v>216</v>
      </c>
      <c r="B81" t="str">
        <f>TEXT(IF(INDEX(Rescheduling!$A$1:$Q$83,MATCH(LEFT(A81,FIND("_",A81)-1),Rescheduling!$A:$A,0),MATCH(RIGHT(A81,LEN(A81)-FIND("_",A81)),Rescheduling!$A$10:$R$10,0))="","",INDEX(Rescheduling!$A$1:$Q$83,MATCH(LEFT(A81,FIND("_",A81)-1),Rescheduling!$A:$A,0),MATCH(RIGHT(A81,LEN(A81)-FIND("_",A81)),Rescheduling!$A$10:$R$10,0))),"0")</f>
        <v>*</v>
      </c>
    </row>
    <row r="82" spans="1:2" x14ac:dyDescent="0.35">
      <c r="A82" t="s">
        <v>217</v>
      </c>
      <c r="B82" t="str">
        <f>TEXT(IF(INDEX(Rescheduling!$A$1:$Q$83,MATCH(LEFT(A82,FIND("_",A82)-1),Rescheduling!$A:$A,0),MATCH(RIGHT(A82,LEN(A82)-FIND("_",A82)),Rescheduling!$A$10:$R$10,0))="","",INDEX(Rescheduling!$A$1:$Q$83,MATCH(LEFT(A82,FIND("_",A82)-1),Rescheduling!$A:$A,0),MATCH(RIGHT(A82,LEN(A82)-FIND("_",A82)),Rescheduling!$A$10:$R$10,0))),"0")</f>
        <v>0</v>
      </c>
    </row>
    <row r="83" spans="1:2" x14ac:dyDescent="0.35">
      <c r="A83" t="s">
        <v>218</v>
      </c>
      <c r="B83" t="str">
        <f>TEXT(IF(INDEX(Rescheduling!$A$1:$Q$83,MATCH(LEFT(A83,FIND("_",A83)-1),Rescheduling!$A:$A,0),MATCH(RIGHT(A83,LEN(A83)-FIND("_",A83)),Rescheduling!$A$10:$R$10,0))="","",INDEX(Rescheduling!$A$1:$Q$83,MATCH(LEFT(A83,FIND("_",A83)-1),Rescheduling!$A:$A,0),MATCH(RIGHT(A83,LEN(A83)-FIND("_",A83)),Rescheduling!$A$10:$R$10,0))),"0")</f>
        <v>0</v>
      </c>
    </row>
    <row r="84" spans="1:2" x14ac:dyDescent="0.35">
      <c r="A84" t="s">
        <v>219</v>
      </c>
      <c r="B84" t="str">
        <f>TEXT(IF(INDEX(Rescheduling!$A$1:$Q$83,MATCH(LEFT(A84,FIND("_",A84)-1),Rescheduling!$A:$A,0),MATCH(RIGHT(A84,LEN(A84)-FIND("_",A84)),Rescheduling!$A$10:$R$10,0))="","",INDEX(Rescheduling!$A$1:$Q$83,MATCH(LEFT(A84,FIND("_",A84)-1),Rescheduling!$A:$A,0),MATCH(RIGHT(A84,LEN(A84)-FIND("_",A84)),Rescheduling!$A$10:$R$10,0))),"0")</f>
        <v>0</v>
      </c>
    </row>
    <row r="85" spans="1:2" x14ac:dyDescent="0.35">
      <c r="A85" t="s">
        <v>116</v>
      </c>
      <c r="B85" t="str">
        <f>TEXT(IF(INDEX(Rescheduling!$A$1:$Q$83,MATCH(LEFT(A85,FIND("_",A85)-1),Rescheduling!$A:$A,0),MATCH(RIGHT(A85,LEN(A85)-FIND("_",A85)),Rescheduling!$A$10:$R$10,0))="","",INDEX(Rescheduling!$A$1:$Q$83,MATCH(LEFT(A85,FIND("_",A85)-1),Rescheduling!$A:$A,0),MATCH(RIGHT(A85,LEN(A85)-FIND("_",A85)),Rescheduling!$A$10:$R$10,0))),"0")</f>
        <v>31</v>
      </c>
    </row>
    <row r="86" spans="1:2" x14ac:dyDescent="0.35">
      <c r="A86" t="s">
        <v>220</v>
      </c>
      <c r="B86" t="str">
        <f>TEXT(IF(INDEX(Rescheduling!$A$1:$Q$83,MATCH(LEFT(A86,FIND("_",A86)-1),Rescheduling!$A:$A,0),MATCH(RIGHT(A86,LEN(A86)-FIND("_",A86)),Rescheduling!$A$10:$R$10,0))="","",INDEX(Rescheduling!$A$1:$Q$83,MATCH(LEFT(A86,FIND("_",A86)-1),Rescheduling!$A:$A,0),MATCH(RIGHT(A86,LEN(A86)-FIND("_",A86)),Rescheduling!$A$10:$R$10,0))),"0")</f>
        <v>0</v>
      </c>
    </row>
    <row r="87" spans="1:2" x14ac:dyDescent="0.35">
      <c r="A87" t="s">
        <v>88</v>
      </c>
      <c r="B87" t="str">
        <f>TEXT(IF(INDEX(Rescheduling!$A$1:$Q$83,MATCH(LEFT(A87,FIND("_",A87)-1),Rescheduling!$A:$A,0),MATCH(RIGHT(A87,LEN(A87)-FIND("_",A87)),Rescheduling!$A$10:$R$10,0))="","",INDEX(Rescheduling!$A$1:$Q$83,MATCH(LEFT(A87,FIND("_",A87)-1),Rescheduling!$A:$A,0),MATCH(RIGHT(A87,LEN(A87)-FIND("_",A87)),Rescheduling!$A$10:$R$10,0))),"0")</f>
        <v>174</v>
      </c>
    </row>
    <row r="88" spans="1:2" x14ac:dyDescent="0.35">
      <c r="A88" t="s">
        <v>128</v>
      </c>
      <c r="B88" t="str">
        <f>TEXT(IF(INDEX(Rescheduling!$A$1:$Q$83,MATCH(LEFT(A88,FIND("_",A88)-1),Rescheduling!$A:$A,0),MATCH(RIGHT(A88,LEN(A88)-FIND("_",A88)),Rescheduling!$A$10:$R$10,0))="","",INDEX(Rescheduling!$A$1:$Q$83,MATCH(LEFT(A88,FIND("_",A88)-1),Rescheduling!$A:$A,0),MATCH(RIGHT(A88,LEN(A88)-FIND("_",A88)),Rescheduling!$A$10:$R$10,0))),"0")</f>
        <v>0</v>
      </c>
    </row>
    <row r="89" spans="1:2" x14ac:dyDescent="0.35">
      <c r="A89" t="s">
        <v>140</v>
      </c>
      <c r="B89" t="str">
        <f>TEXT(IF(INDEX(Rescheduling!$A$1:$Q$83,MATCH(LEFT(A89,FIND("_",A89)-1),Rescheduling!$A:$A,0),MATCH(RIGHT(A89,LEN(A89)-FIND("_",A89)),Rescheduling!$A$10:$R$10,0))="","",INDEX(Rescheduling!$A$1:$Q$83,MATCH(LEFT(A89,FIND("_",A89)-1),Rescheduling!$A:$A,0),MATCH(RIGHT(A89,LEN(A89)-FIND("_",A89)),Rescheduling!$A$10:$R$10,0))),"0")</f>
        <v>266</v>
      </c>
    </row>
    <row r="90" spans="1:2" x14ac:dyDescent="0.35">
      <c r="A90" t="s">
        <v>221</v>
      </c>
      <c r="B90" t="str">
        <f>TEXT(IF(INDEX(Rescheduling!$A$1:$Q$83,MATCH(LEFT(A90,FIND("_",A90)-1),Rescheduling!$A:$A,0),MATCH(RIGHT(A90,LEN(A90)-FIND("_",A90)),Rescheduling!$A$10:$R$10,0))="","",INDEX(Rescheduling!$A$1:$Q$83,MATCH(LEFT(A90,FIND("_",A90)-1),Rescheduling!$A:$A,0),MATCH(RIGHT(A90,LEN(A90)-FIND("_",A90)),Rescheduling!$A$10:$R$10,0))),"0")</f>
        <v>*</v>
      </c>
    </row>
    <row r="91" spans="1:2" x14ac:dyDescent="0.35">
      <c r="A91" t="s">
        <v>222</v>
      </c>
      <c r="B91" t="str">
        <f>TEXT(IF(INDEX(Rescheduling!$A$1:$Q$83,MATCH(LEFT(A91,FIND("_",A91)-1),Rescheduling!$A:$A,0),MATCH(RIGHT(A91,LEN(A91)-FIND("_",A91)),Rescheduling!$A$10:$R$10,0))="","",INDEX(Rescheduling!$A$1:$Q$83,MATCH(LEFT(A91,FIND("_",A91)-1),Rescheduling!$A:$A,0),MATCH(RIGHT(A91,LEN(A91)-FIND("_",A91)),Rescheduling!$A$10:$R$10,0))),"0")</f>
        <v>0</v>
      </c>
    </row>
    <row r="92" spans="1:2" x14ac:dyDescent="0.35">
      <c r="A92" t="s">
        <v>223</v>
      </c>
      <c r="B92" t="str">
        <f>TEXT(IF(INDEX(Rescheduling!$A$1:$Q$83,MATCH(LEFT(A92,FIND("_",A92)-1),Rescheduling!$A:$A,0),MATCH(RIGHT(A92,LEN(A92)-FIND("_",A92)),Rescheduling!$A$10:$R$10,0))="","",INDEX(Rescheduling!$A$1:$Q$83,MATCH(LEFT(A92,FIND("_",A92)-1),Rescheduling!$A:$A,0),MATCH(RIGHT(A92,LEN(A92)-FIND("_",A92)),Rescheduling!$A$10:$R$10,0))),"0")</f>
        <v>*</v>
      </c>
    </row>
    <row r="93" spans="1:2" x14ac:dyDescent="0.35">
      <c r="A93" t="s">
        <v>105</v>
      </c>
      <c r="B93" t="str">
        <f>TEXT(IF(INDEX(Rescheduling!$A$1:$Q$83,MATCH(LEFT(A93,FIND("_",A93)-1),Rescheduling!$A:$A,0),MATCH(RIGHT(A93,LEN(A93)-FIND("_",A93)),Rescheduling!$A$10:$R$10,0))="","",INDEX(Rescheduling!$A$1:$Q$83,MATCH(LEFT(A93,FIND("_",A93)-1),Rescheduling!$A:$A,0),MATCH(RIGHT(A93,LEN(A93)-FIND("_",A93)),Rescheduling!$A$10:$R$10,0))),"0")</f>
        <v>11</v>
      </c>
    </row>
    <row r="94" spans="1:2" x14ac:dyDescent="0.35">
      <c r="A94" t="s">
        <v>224</v>
      </c>
      <c r="B94" t="str">
        <f>TEXT(IF(INDEX(Rescheduling!$A$1:$Q$83,MATCH(LEFT(A94,FIND("_",A94)-1),Rescheduling!$A:$A,0),MATCH(RIGHT(A94,LEN(A94)-FIND("_",A94)),Rescheduling!$A$10:$R$10,0))="","",INDEX(Rescheduling!$A$1:$Q$83,MATCH(LEFT(A94,FIND("_",A94)-1),Rescheduling!$A:$A,0),MATCH(RIGHT(A94,LEN(A94)-FIND("_",A94)),Rescheduling!$A$10:$R$10,0))),"0")</f>
        <v>*</v>
      </c>
    </row>
    <row r="95" spans="1:2" x14ac:dyDescent="0.35">
      <c r="A95" t="s">
        <v>225</v>
      </c>
      <c r="B95" t="str">
        <f>TEXT(IF(INDEX(Rescheduling!$A$1:$Q$83,MATCH(LEFT(A95,FIND("_",A95)-1),Rescheduling!$A:$A,0),MATCH(RIGHT(A95,LEN(A95)-FIND("_",A95)),Rescheduling!$A$10:$R$10,0))="","",INDEX(Rescheduling!$A$1:$Q$83,MATCH(LEFT(A95,FIND("_",A95)-1),Rescheduling!$A:$A,0),MATCH(RIGHT(A95,LEN(A95)-FIND("_",A95)),Rescheduling!$A$10:$R$10,0))),"0")</f>
        <v>0</v>
      </c>
    </row>
    <row r="96" spans="1:2" x14ac:dyDescent="0.35">
      <c r="A96" t="s">
        <v>226</v>
      </c>
      <c r="B96" t="str">
        <f>TEXT(IF(INDEX(Rescheduling!$A$1:$Q$83,MATCH(LEFT(A96,FIND("_",A96)-1),Rescheduling!$A:$A,0),MATCH(RIGHT(A96,LEN(A96)-FIND("_",A96)),Rescheduling!$A$10:$R$10,0))="","",INDEX(Rescheduling!$A$1:$Q$83,MATCH(LEFT(A96,FIND("_",A96)-1),Rescheduling!$A:$A,0),MATCH(RIGHT(A96,LEN(A96)-FIND("_",A96)),Rescheduling!$A$10:$R$10,0))),"0")</f>
        <v>0</v>
      </c>
    </row>
    <row r="97" spans="1:2" x14ac:dyDescent="0.35">
      <c r="A97" t="s">
        <v>227</v>
      </c>
      <c r="B97" t="str">
        <f>TEXT(IF(INDEX(Rescheduling!$A$1:$Q$83,MATCH(LEFT(A97,FIND("_",A97)-1),Rescheduling!$A:$A,0),MATCH(RIGHT(A97,LEN(A97)-FIND("_",A97)),Rescheduling!$A$10:$R$10,0))="","",INDEX(Rescheduling!$A$1:$Q$83,MATCH(LEFT(A97,FIND("_",A97)-1),Rescheduling!$A:$A,0),MATCH(RIGHT(A97,LEN(A97)-FIND("_",A97)),Rescheduling!$A$10:$R$10,0))),"0")</f>
        <v>0</v>
      </c>
    </row>
    <row r="98" spans="1:2" x14ac:dyDescent="0.35">
      <c r="A98" t="s">
        <v>117</v>
      </c>
      <c r="B98" t="str">
        <f>TEXT(IF(INDEX(Rescheduling!$A$1:$Q$83,MATCH(LEFT(A98,FIND("_",A98)-1),Rescheduling!$A:$A,0),MATCH(RIGHT(A98,LEN(A98)-FIND("_",A98)),Rescheduling!$A$10:$R$10,0))="","",INDEX(Rescheduling!$A$1:$Q$83,MATCH(LEFT(A98,FIND("_",A98)-1),Rescheduling!$A:$A,0),MATCH(RIGHT(A98,LEN(A98)-FIND("_",A98)),Rescheduling!$A$10:$R$10,0))),"0")</f>
        <v>30</v>
      </c>
    </row>
    <row r="99" spans="1:2" x14ac:dyDescent="0.35">
      <c r="A99" t="s">
        <v>228</v>
      </c>
      <c r="B99" t="str">
        <f>TEXT(IF(INDEX(Rescheduling!$A$1:$Q$83,MATCH(LEFT(A99,FIND("_",A99)-1),Rescheduling!$A:$A,0),MATCH(RIGHT(A99,LEN(A99)-FIND("_",A99)),Rescheduling!$A$10:$R$10,0))="","",INDEX(Rescheduling!$A$1:$Q$83,MATCH(LEFT(A99,FIND("_",A99)-1),Rescheduling!$A:$A,0),MATCH(RIGHT(A99,LEN(A99)-FIND("_",A99)),Rescheduling!$A$10:$R$10,0))),"0")</f>
        <v>0</v>
      </c>
    </row>
    <row r="100" spans="1:2" x14ac:dyDescent="0.35">
      <c r="A100" t="s">
        <v>89</v>
      </c>
      <c r="B100" t="str">
        <f>TEXT(IF(INDEX(Rescheduling!$A$1:$Q$83,MATCH(LEFT(A100,FIND("_",A100)-1),Rescheduling!$A:$A,0),MATCH(RIGHT(A100,LEN(A100)-FIND("_",A100)),Rescheduling!$A$10:$R$10,0))="","",INDEX(Rescheduling!$A$1:$Q$83,MATCH(LEFT(A100,FIND("_",A100)-1),Rescheduling!$A:$A,0),MATCH(RIGHT(A100,LEN(A100)-FIND("_",A100)),Rescheduling!$A$10:$R$10,0))),"0")</f>
        <v>173</v>
      </c>
    </row>
    <row r="101" spans="1:2" x14ac:dyDescent="0.35">
      <c r="A101" t="s">
        <v>129</v>
      </c>
      <c r="B101" t="str">
        <f>TEXT(IF(INDEX(Rescheduling!$A$1:$Q$83,MATCH(LEFT(A101,FIND("_",A101)-1),Rescheduling!$A:$A,0),MATCH(RIGHT(A101,LEN(A101)-FIND("_",A101)),Rescheduling!$A$10:$R$10,0))="","",INDEX(Rescheduling!$A$1:$Q$83,MATCH(LEFT(A101,FIND("_",A101)-1),Rescheduling!$A:$A,0),MATCH(RIGHT(A101,LEN(A101)-FIND("_",A101)),Rescheduling!$A$10:$R$10,0))),"0")</f>
        <v>0</v>
      </c>
    </row>
    <row r="102" spans="1:2" x14ac:dyDescent="0.35">
      <c r="A102" t="s">
        <v>141</v>
      </c>
      <c r="B102" t="str">
        <f>TEXT(IF(INDEX(Rescheduling!$A$1:$Q$83,MATCH(LEFT(A102,FIND("_",A102)-1),Rescheduling!$A:$A,0),MATCH(RIGHT(A102,LEN(A102)-FIND("_",A102)),Rescheduling!$A$10:$R$10,0))="","",INDEX(Rescheduling!$A$1:$Q$83,MATCH(LEFT(A102,FIND("_",A102)-1),Rescheduling!$A:$A,0),MATCH(RIGHT(A102,LEN(A102)-FIND("_",A102)),Rescheduling!$A$10:$R$10,0))),"0")</f>
        <v>284</v>
      </c>
    </row>
    <row r="103" spans="1:2" x14ac:dyDescent="0.35">
      <c r="A103" t="s">
        <v>229</v>
      </c>
      <c r="B103" t="str">
        <f>TEXT(IF(INDEX(Rescheduling!$A$1:$Q$83,MATCH(LEFT(A103,FIND("_",A103)-1),Rescheduling!$A:$A,0),MATCH(RIGHT(A103,LEN(A103)-FIND("_",A103)),Rescheduling!$A$10:$R$10,0))="","",INDEX(Rescheduling!$A$1:$Q$83,MATCH(LEFT(A103,FIND("_",A103)-1),Rescheduling!$A:$A,0),MATCH(RIGHT(A103,LEN(A103)-FIND("_",A103)),Rescheduling!$A$10:$R$10,0))),"0")</f>
        <v>0</v>
      </c>
    </row>
    <row r="104" spans="1:2" x14ac:dyDescent="0.35">
      <c r="A104" t="s">
        <v>230</v>
      </c>
      <c r="B104" t="str">
        <f>TEXT(IF(INDEX(Rescheduling!$A$1:$Q$83,MATCH(LEFT(A104,FIND("_",A104)-1),Rescheduling!$A:$A,0),MATCH(RIGHT(A104,LEN(A104)-FIND("_",A104)),Rescheduling!$A$10:$R$10,0))="","",INDEX(Rescheduling!$A$1:$Q$83,MATCH(LEFT(A104,FIND("_",A104)-1),Rescheduling!$A:$A,0),MATCH(RIGHT(A104,LEN(A104)-FIND("_",A104)),Rescheduling!$A$10:$R$10,0))),"0")</f>
        <v>0</v>
      </c>
    </row>
    <row r="105" spans="1:2" x14ac:dyDescent="0.35">
      <c r="A105" t="s">
        <v>231</v>
      </c>
      <c r="B105" t="str">
        <f>TEXT(IF(INDEX(Rescheduling!$A$1:$Q$83,MATCH(LEFT(A105,FIND("_",A105)-1),Rescheduling!$A:$A,0),MATCH(RIGHT(A105,LEN(A105)-FIND("_",A105)),Rescheduling!$A$10:$R$10,0))="","",INDEX(Rescheduling!$A$1:$Q$83,MATCH(LEFT(A105,FIND("_",A105)-1),Rescheduling!$A:$A,0),MATCH(RIGHT(A105,LEN(A105)-FIND("_",A105)),Rescheduling!$A$10:$R$10,0))),"0")</f>
        <v>0</v>
      </c>
    </row>
    <row r="106" spans="1:2" x14ac:dyDescent="0.35">
      <c r="A106" t="s">
        <v>106</v>
      </c>
      <c r="B106" t="str">
        <f>TEXT(IF(INDEX(Rescheduling!$A$1:$Q$83,MATCH(LEFT(A106,FIND("_",A106)-1),Rescheduling!$A:$A,0),MATCH(RIGHT(A106,LEN(A106)-FIND("_",A106)),Rescheduling!$A$10:$R$10,0))="","",INDEX(Rescheduling!$A$1:$Q$83,MATCH(LEFT(A106,FIND("_",A106)-1),Rescheduling!$A:$A,0),MATCH(RIGHT(A106,LEN(A106)-FIND("_",A106)),Rescheduling!$A$10:$R$10,0))),"0")</f>
        <v>11</v>
      </c>
    </row>
    <row r="107" spans="1:2" x14ac:dyDescent="0.35">
      <c r="A107" t="s">
        <v>232</v>
      </c>
      <c r="B107" t="str">
        <f>TEXT(IF(INDEX(Rescheduling!$A$1:$Q$83,MATCH(LEFT(A107,FIND("_",A107)-1),Rescheduling!$A:$A,0),MATCH(RIGHT(A107,LEN(A107)-FIND("_",A107)),Rescheduling!$A$10:$R$10,0))="","",INDEX(Rescheduling!$A$1:$Q$83,MATCH(LEFT(A107,FIND("_",A107)-1),Rescheduling!$A:$A,0),MATCH(RIGHT(A107,LEN(A107)-FIND("_",A107)),Rescheduling!$A$10:$R$10,0))),"0")</f>
        <v>*</v>
      </c>
    </row>
    <row r="108" spans="1:2" x14ac:dyDescent="0.35">
      <c r="A108" t="s">
        <v>233</v>
      </c>
      <c r="B108" t="str">
        <f>TEXT(IF(INDEX(Rescheduling!$A$1:$Q$83,MATCH(LEFT(A108,FIND("_",A108)-1),Rescheduling!$A:$A,0),MATCH(RIGHT(A108,LEN(A108)-FIND("_",A108)),Rescheduling!$A$10:$R$10,0))="","",INDEX(Rescheduling!$A$1:$Q$83,MATCH(LEFT(A108,FIND("_",A108)-1),Rescheduling!$A:$A,0),MATCH(RIGHT(A108,LEN(A108)-FIND("_",A108)),Rescheduling!$A$10:$R$10,0))),"0")</f>
        <v>0</v>
      </c>
    </row>
    <row r="109" spans="1:2" x14ac:dyDescent="0.35">
      <c r="A109" t="s">
        <v>234</v>
      </c>
      <c r="B109" t="str">
        <f>TEXT(IF(INDEX(Rescheduling!$A$1:$Q$83,MATCH(LEFT(A109,FIND("_",A109)-1),Rescheduling!$A:$A,0),MATCH(RIGHT(A109,LEN(A109)-FIND("_",A109)),Rescheduling!$A$10:$R$10,0))="","",INDEX(Rescheduling!$A$1:$Q$83,MATCH(LEFT(A109,FIND("_",A109)-1),Rescheduling!$A:$A,0),MATCH(RIGHT(A109,LEN(A109)-FIND("_",A109)),Rescheduling!$A$10:$R$10,0))),"0")</f>
        <v>0</v>
      </c>
    </row>
    <row r="110" spans="1:2" x14ac:dyDescent="0.35">
      <c r="A110" t="s">
        <v>235</v>
      </c>
      <c r="B110" t="str">
        <f>TEXT(IF(INDEX(Rescheduling!$A$1:$Q$83,MATCH(LEFT(A110,FIND("_",A110)-1),Rescheduling!$A:$A,0),MATCH(RIGHT(A110,LEN(A110)-FIND("_",A110)),Rescheduling!$A$10:$R$10,0))="","",INDEX(Rescheduling!$A$1:$Q$83,MATCH(LEFT(A110,FIND("_",A110)-1),Rescheduling!$A:$A,0),MATCH(RIGHT(A110,LEN(A110)-FIND("_",A110)),Rescheduling!$A$10:$R$10,0))),"0")</f>
        <v>0</v>
      </c>
    </row>
    <row r="111" spans="1:2" x14ac:dyDescent="0.35">
      <c r="A111" t="s">
        <v>118</v>
      </c>
      <c r="B111" t="str">
        <f>TEXT(IF(INDEX(Rescheduling!$A$1:$Q$83,MATCH(LEFT(A111,FIND("_",A111)-1),Rescheduling!$A:$A,0),MATCH(RIGHT(A111,LEN(A111)-FIND("_",A111)),Rescheduling!$A$10:$R$10,0))="","",INDEX(Rescheduling!$A$1:$Q$83,MATCH(LEFT(A111,FIND("_",A111)-1),Rescheduling!$A:$A,0),MATCH(RIGHT(A111,LEN(A111)-FIND("_",A111)),Rescheduling!$A$10:$R$10,0))),"0")</f>
        <v>41</v>
      </c>
    </row>
    <row r="112" spans="1:2" x14ac:dyDescent="0.35">
      <c r="A112" t="s">
        <v>236</v>
      </c>
      <c r="B112" t="str">
        <f>TEXT(IF(INDEX(Rescheduling!$A$1:$Q$83,MATCH(LEFT(A112,FIND("_",A112)-1),Rescheduling!$A:$A,0),MATCH(RIGHT(A112,LEN(A112)-FIND("_",A112)),Rescheduling!$A$10:$R$10,0))="","",INDEX(Rescheduling!$A$1:$Q$83,MATCH(LEFT(A112,FIND("_",A112)-1),Rescheduling!$A:$A,0),MATCH(RIGHT(A112,LEN(A112)-FIND("_",A112)),Rescheduling!$A$10:$R$10,0))),"0")</f>
        <v>0</v>
      </c>
    </row>
    <row r="113" spans="1:2" x14ac:dyDescent="0.35">
      <c r="A113" t="s">
        <v>90</v>
      </c>
      <c r="B113" t="str">
        <f>TEXT(IF(INDEX(Rescheduling!$A$1:$Q$83,MATCH(LEFT(A113,FIND("_",A113)-1),Rescheduling!$A:$A,0),MATCH(RIGHT(A113,LEN(A113)-FIND("_",A113)),Rescheduling!$A$10:$R$10,0))="","",INDEX(Rescheduling!$A$1:$Q$83,MATCH(LEFT(A113,FIND("_",A113)-1),Rescheduling!$A:$A,0),MATCH(RIGHT(A113,LEN(A113)-FIND("_",A113)),Rescheduling!$A$10:$R$10,0))),"0")</f>
        <v>163</v>
      </c>
    </row>
    <row r="114" spans="1:2" x14ac:dyDescent="0.35">
      <c r="A114" t="s">
        <v>130</v>
      </c>
      <c r="B114" t="str">
        <f>TEXT(IF(INDEX(Rescheduling!$A$1:$Q$83,MATCH(LEFT(A114,FIND("_",A114)-1),Rescheduling!$A:$A,0),MATCH(RIGHT(A114,LEN(A114)-FIND("_",A114)),Rescheduling!$A$10:$R$10,0))="","",INDEX(Rescheduling!$A$1:$Q$83,MATCH(LEFT(A114,FIND("_",A114)-1),Rescheduling!$A:$A,0),MATCH(RIGHT(A114,LEN(A114)-FIND("_",A114)),Rescheduling!$A$10:$R$10,0))),"0")</f>
        <v>*</v>
      </c>
    </row>
    <row r="115" spans="1:2" x14ac:dyDescent="0.35">
      <c r="A115" t="s">
        <v>142</v>
      </c>
      <c r="B115" t="str">
        <f>TEXT(IF(INDEX(Rescheduling!$A$1:$Q$83,MATCH(LEFT(A115,FIND("_",A115)-1),Rescheduling!$A:$A,0),MATCH(RIGHT(A115,LEN(A115)-FIND("_",A115)),Rescheduling!$A$10:$R$10,0))="","",INDEX(Rescheduling!$A$1:$Q$83,MATCH(LEFT(A115,FIND("_",A115)-1),Rescheduling!$A:$A,0),MATCH(RIGHT(A115,LEN(A115)-FIND("_",A115)),Rescheduling!$A$10:$R$10,0))),"0")</f>
        <v>201</v>
      </c>
    </row>
    <row r="116" spans="1:2" x14ac:dyDescent="0.35">
      <c r="A116" t="s">
        <v>237</v>
      </c>
      <c r="B116" t="str">
        <f>TEXT(IF(INDEX(Rescheduling!$A$1:$Q$83,MATCH(LEFT(A116,FIND("_",A116)-1),Rescheduling!$A:$A,0),MATCH(RIGHT(A116,LEN(A116)-FIND("_",A116)),Rescheduling!$A$10:$R$10,0))="","",INDEX(Rescheduling!$A$1:$Q$83,MATCH(LEFT(A116,FIND("_",A116)-1),Rescheduling!$A:$A,0),MATCH(RIGHT(A116,LEN(A116)-FIND("_",A116)),Rescheduling!$A$10:$R$10,0))),"0")</f>
        <v>0</v>
      </c>
    </row>
    <row r="117" spans="1:2" x14ac:dyDescent="0.35">
      <c r="A117" t="s">
        <v>238</v>
      </c>
      <c r="B117" t="str">
        <f>TEXT(IF(INDEX(Rescheduling!$A$1:$Q$83,MATCH(LEFT(A117,FIND("_",A117)-1),Rescheduling!$A:$A,0),MATCH(RIGHT(A117,LEN(A117)-FIND("_",A117)),Rescheduling!$A$10:$R$10,0))="","",INDEX(Rescheduling!$A$1:$Q$83,MATCH(LEFT(A117,FIND("_",A117)-1),Rescheduling!$A:$A,0),MATCH(RIGHT(A117,LEN(A117)-FIND("_",A117)),Rescheduling!$A$10:$R$10,0))),"0")</f>
        <v>*</v>
      </c>
    </row>
    <row r="118" spans="1:2" x14ac:dyDescent="0.35">
      <c r="A118" t="s">
        <v>239</v>
      </c>
      <c r="B118" t="str">
        <f>TEXT(IF(INDEX(Rescheduling!$A$1:$Q$83,MATCH(LEFT(A118,FIND("_",A118)-1),Rescheduling!$A:$A,0),MATCH(RIGHT(A118,LEN(A118)-FIND("_",A118)),Rescheduling!$A$10:$R$10,0))="","",INDEX(Rescheduling!$A$1:$Q$83,MATCH(LEFT(A118,FIND("_",A118)-1),Rescheduling!$A:$A,0),MATCH(RIGHT(A118,LEN(A118)-FIND("_",A118)),Rescheduling!$A$10:$R$10,0))),"0")</f>
        <v>*</v>
      </c>
    </row>
    <row r="119" spans="1:2" x14ac:dyDescent="0.35">
      <c r="A119" t="s">
        <v>107</v>
      </c>
      <c r="B119" t="str">
        <f>TEXT(IF(INDEX(Rescheduling!$A$1:$Q$83,MATCH(LEFT(A119,FIND("_",A119)-1),Rescheduling!$A:$A,0),MATCH(RIGHT(A119,LEN(A119)-FIND("_",A119)),Rescheduling!$A$10:$R$10,0))="","",INDEX(Rescheduling!$A$1:$Q$83,MATCH(LEFT(A119,FIND("_",A119)-1),Rescheduling!$A:$A,0),MATCH(RIGHT(A119,LEN(A119)-FIND("_",A119)),Rescheduling!$A$10:$R$10,0))),"0")</f>
        <v>9</v>
      </c>
    </row>
    <row r="120" spans="1:2" x14ac:dyDescent="0.35">
      <c r="A120" t="s">
        <v>240</v>
      </c>
      <c r="B120" t="str">
        <f>TEXT(IF(INDEX(Rescheduling!$A$1:$Q$83,MATCH(LEFT(A120,FIND("_",A120)-1),Rescheduling!$A:$A,0),MATCH(RIGHT(A120,LEN(A120)-FIND("_",A120)),Rescheduling!$A$10:$R$10,0))="","",INDEX(Rescheduling!$A$1:$Q$83,MATCH(LEFT(A120,FIND("_",A120)-1),Rescheduling!$A:$A,0),MATCH(RIGHT(A120,LEN(A120)-FIND("_",A120)),Rescheduling!$A$10:$R$10,0))),"0")</f>
        <v>*</v>
      </c>
    </row>
    <row r="121" spans="1:2" x14ac:dyDescent="0.35">
      <c r="A121" t="s">
        <v>241</v>
      </c>
      <c r="B121" t="str">
        <f>TEXT(IF(INDEX(Rescheduling!$A$1:$Q$83,MATCH(LEFT(A121,FIND("_",A121)-1),Rescheduling!$A:$A,0),MATCH(RIGHT(A121,LEN(A121)-FIND("_",A121)),Rescheduling!$A$10:$R$10,0))="","",INDEX(Rescheduling!$A$1:$Q$83,MATCH(LEFT(A121,FIND("_",A121)-1),Rescheduling!$A:$A,0),MATCH(RIGHT(A121,LEN(A121)-FIND("_",A121)),Rescheduling!$A$10:$R$10,0))),"0")</f>
        <v>0</v>
      </c>
    </row>
    <row r="122" spans="1:2" x14ac:dyDescent="0.35">
      <c r="A122" t="s">
        <v>242</v>
      </c>
      <c r="B122" t="str">
        <f>TEXT(IF(INDEX(Rescheduling!$A$1:$Q$83,MATCH(LEFT(A122,FIND("_",A122)-1),Rescheduling!$A:$A,0),MATCH(RIGHT(A122,LEN(A122)-FIND("_",A122)),Rescheduling!$A$10:$R$10,0))="","",INDEX(Rescheduling!$A$1:$Q$83,MATCH(LEFT(A122,FIND("_",A122)-1),Rescheduling!$A:$A,0),MATCH(RIGHT(A122,LEN(A122)-FIND("_",A122)),Rescheduling!$A$10:$R$10,0))),"0")</f>
        <v>0</v>
      </c>
    </row>
    <row r="123" spans="1:2" x14ac:dyDescent="0.35">
      <c r="A123" t="s">
        <v>243</v>
      </c>
      <c r="B123" t="str">
        <f>TEXT(IF(INDEX(Rescheduling!$A$1:$Q$83,MATCH(LEFT(A123,FIND("_",A123)-1),Rescheduling!$A:$A,0),MATCH(RIGHT(A123,LEN(A123)-FIND("_",A123)),Rescheduling!$A$10:$R$10,0))="","",INDEX(Rescheduling!$A$1:$Q$83,MATCH(LEFT(A123,FIND("_",A123)-1),Rescheduling!$A:$A,0),MATCH(RIGHT(A123,LEN(A123)-FIND("_",A123)),Rescheduling!$A$10:$R$10,0))),"0")</f>
        <v>0</v>
      </c>
    </row>
    <row r="124" spans="1:2" x14ac:dyDescent="0.35">
      <c r="A124" t="s">
        <v>119</v>
      </c>
      <c r="B124" t="str">
        <f>TEXT(IF(INDEX(Rescheduling!$A$1:$Q$83,MATCH(LEFT(A124,FIND("_",A124)-1),Rescheduling!$A:$A,0),MATCH(RIGHT(A124,LEN(A124)-FIND("_",A124)),Rescheduling!$A$10:$R$10,0))="","",INDEX(Rescheduling!$A$1:$Q$83,MATCH(LEFT(A124,FIND("_",A124)-1),Rescheduling!$A:$A,0),MATCH(RIGHT(A124,LEN(A124)-FIND("_",A124)),Rescheduling!$A$10:$R$10,0))),"0")</f>
        <v>32</v>
      </c>
    </row>
    <row r="125" spans="1:2" x14ac:dyDescent="0.35">
      <c r="A125" t="s">
        <v>244</v>
      </c>
      <c r="B125" t="str">
        <f>TEXT(IF(INDEX(Rescheduling!$A$1:$Q$83,MATCH(LEFT(A125,FIND("_",A125)-1),Rescheduling!$A:$A,0),MATCH(RIGHT(A125,LEN(A125)-FIND("_",A125)),Rescheduling!$A$10:$R$10,0))="","",INDEX(Rescheduling!$A$1:$Q$83,MATCH(LEFT(A125,FIND("_",A125)-1),Rescheduling!$A:$A,0),MATCH(RIGHT(A125,LEN(A125)-FIND("_",A125)),Rescheduling!$A$10:$R$10,0))),"0")</f>
        <v>0</v>
      </c>
    </row>
    <row r="126" spans="1:2" x14ac:dyDescent="0.35">
      <c r="A126" t="s">
        <v>91</v>
      </c>
      <c r="B126" t="str">
        <f>TEXT(IF(INDEX(Rescheduling!$A$1:$Q$83,MATCH(LEFT(A126,FIND("_",A126)-1),Rescheduling!$A:$A,0),MATCH(RIGHT(A126,LEN(A126)-FIND("_",A126)),Rescheduling!$A$10:$R$10,0))="","",INDEX(Rescheduling!$A$1:$Q$83,MATCH(LEFT(A126,FIND("_",A126)-1),Rescheduling!$A:$A,0),MATCH(RIGHT(A126,LEN(A126)-FIND("_",A126)),Rescheduling!$A$10:$R$10,0))),"0")</f>
        <v>157</v>
      </c>
    </row>
    <row r="127" spans="1:2" x14ac:dyDescent="0.35">
      <c r="A127" t="s">
        <v>131</v>
      </c>
      <c r="B127" t="str">
        <f>TEXT(IF(INDEX(Rescheduling!$A$1:$Q$83,MATCH(LEFT(A127,FIND("_",A127)-1),Rescheduling!$A:$A,0),MATCH(RIGHT(A127,LEN(A127)-FIND("_",A127)),Rescheduling!$A$10:$R$10,0))="","",INDEX(Rescheduling!$A$1:$Q$83,MATCH(LEFT(A127,FIND("_",A127)-1),Rescheduling!$A:$A,0),MATCH(RIGHT(A127,LEN(A127)-FIND("_",A127)),Rescheduling!$A$10:$R$10,0))),"0")</f>
        <v>0</v>
      </c>
    </row>
    <row r="128" spans="1:2" x14ac:dyDescent="0.35">
      <c r="A128" t="s">
        <v>143</v>
      </c>
      <c r="B128" t="str">
        <f>TEXT(IF(INDEX(Rescheduling!$A$1:$Q$83,MATCH(LEFT(A128,FIND("_",A128)-1),Rescheduling!$A:$A,0),MATCH(RIGHT(A128,LEN(A128)-FIND("_",A128)),Rescheduling!$A$10:$R$10,0))="","",INDEX(Rescheduling!$A$1:$Q$83,MATCH(LEFT(A128,FIND("_",A128)-1),Rescheduling!$A:$A,0),MATCH(RIGHT(A128,LEN(A128)-FIND("_",A128)),Rescheduling!$A$10:$R$10,0))),"0")</f>
        <v>175</v>
      </c>
    </row>
    <row r="129" spans="1:2" x14ac:dyDescent="0.35">
      <c r="A129" t="s">
        <v>245</v>
      </c>
      <c r="B129" t="str">
        <f>TEXT(IF(INDEX(Rescheduling!$A$1:$Q$83,MATCH(LEFT(A129,FIND("_",A129)-1),Rescheduling!$A:$A,0),MATCH(RIGHT(A129,LEN(A129)-FIND("_",A129)),Rescheduling!$A$10:$R$10,0))="","",INDEX(Rescheduling!$A$1:$Q$83,MATCH(LEFT(A129,FIND("_",A129)-1),Rescheduling!$A:$A,0),MATCH(RIGHT(A129,LEN(A129)-FIND("_",A129)),Rescheduling!$A$10:$R$10,0))),"0")</f>
        <v>0</v>
      </c>
    </row>
    <row r="130" spans="1:2" x14ac:dyDescent="0.35">
      <c r="A130" t="s">
        <v>246</v>
      </c>
      <c r="B130" t="str">
        <f>TEXT(IF(INDEX(Rescheduling!$A$1:$Q$83,MATCH(LEFT(A130,FIND("_",A130)-1),Rescheduling!$A:$A,0),MATCH(RIGHT(A130,LEN(A130)-FIND("_",A130)),Rescheduling!$A$10:$R$10,0))="","",INDEX(Rescheduling!$A$1:$Q$83,MATCH(LEFT(A130,FIND("_",A130)-1),Rescheduling!$A:$A,0),MATCH(RIGHT(A130,LEN(A130)-FIND("_",A130)),Rescheduling!$A$10:$R$10,0))),"0")</f>
        <v>0</v>
      </c>
    </row>
    <row r="131" spans="1:2" x14ac:dyDescent="0.35">
      <c r="A131" t="s">
        <v>247</v>
      </c>
      <c r="B131" t="str">
        <f>TEXT(IF(INDEX(Rescheduling!$A$1:$Q$83,MATCH(LEFT(A131,FIND("_",A131)-1),Rescheduling!$A:$A,0),MATCH(RIGHT(A131,LEN(A131)-FIND("_",A131)),Rescheduling!$A$10:$R$10,0))="","",INDEX(Rescheduling!$A$1:$Q$83,MATCH(LEFT(A131,FIND("_",A131)-1),Rescheduling!$A:$A,0),MATCH(RIGHT(A131,LEN(A131)-FIND("_",A131)),Rescheduling!$A$10:$R$10,0))),"0")</f>
        <v>0</v>
      </c>
    </row>
    <row r="132" spans="1:2" x14ac:dyDescent="0.35">
      <c r="A132" t="s">
        <v>108</v>
      </c>
      <c r="B132" t="str">
        <f>TEXT(IF(INDEX(Rescheduling!$A$1:$Q$83,MATCH(LEFT(A132,FIND("_",A132)-1),Rescheduling!$A:$A,0),MATCH(RIGHT(A132,LEN(A132)-FIND("_",A132)),Rescheduling!$A$10:$R$10,0))="","",INDEX(Rescheduling!$A$1:$Q$83,MATCH(LEFT(A132,FIND("_",A132)-1),Rescheduling!$A:$A,0),MATCH(RIGHT(A132,LEN(A132)-FIND("_",A132)),Rescheduling!$A$10:$R$10,0))),"0")</f>
        <v>0</v>
      </c>
    </row>
    <row r="133" spans="1:2" x14ac:dyDescent="0.35">
      <c r="A133" t="s">
        <v>248</v>
      </c>
      <c r="B133" t="str">
        <f>TEXT(IF(INDEX(Rescheduling!$A$1:$Q$83,MATCH(LEFT(A133,FIND("_",A133)-1),Rescheduling!$A:$A,0),MATCH(RIGHT(A133,LEN(A133)-FIND("_",A133)),Rescheduling!$A$10:$R$10,0))="","",INDEX(Rescheduling!$A$1:$Q$83,MATCH(LEFT(A133,FIND("_",A133)-1),Rescheduling!$A:$A,0),MATCH(RIGHT(A133,LEN(A133)-FIND("_",A133)),Rescheduling!$A$10:$R$10,0))),"0")</f>
        <v>0</v>
      </c>
    </row>
    <row r="134" spans="1:2" x14ac:dyDescent="0.35">
      <c r="A134" t="s">
        <v>249</v>
      </c>
      <c r="B134" t="str">
        <f>TEXT(IF(INDEX(Rescheduling!$A$1:$Q$83,MATCH(LEFT(A134,FIND("_",A134)-1),Rescheduling!$A:$A,0),MATCH(RIGHT(A134,LEN(A134)-FIND("_",A134)),Rescheduling!$A$10:$R$10,0))="","",INDEX(Rescheduling!$A$1:$Q$83,MATCH(LEFT(A134,FIND("_",A134)-1),Rescheduling!$A:$A,0),MATCH(RIGHT(A134,LEN(A134)-FIND("_",A134)),Rescheduling!$A$10:$R$10,0))),"0")</f>
        <v>0</v>
      </c>
    </row>
    <row r="135" spans="1:2" x14ac:dyDescent="0.35">
      <c r="A135" t="s">
        <v>250</v>
      </c>
      <c r="B135" t="str">
        <f>TEXT(IF(INDEX(Rescheduling!$A$1:$Q$83,MATCH(LEFT(A135,FIND("_",A135)-1),Rescheduling!$A:$A,0),MATCH(RIGHT(A135,LEN(A135)-FIND("_",A135)),Rescheduling!$A$10:$R$10,0))="","",INDEX(Rescheduling!$A$1:$Q$83,MATCH(LEFT(A135,FIND("_",A135)-1),Rescheduling!$A:$A,0),MATCH(RIGHT(A135,LEN(A135)-FIND("_",A135)),Rescheduling!$A$10:$R$10,0))),"0")</f>
        <v>0</v>
      </c>
    </row>
    <row r="136" spans="1:2" x14ac:dyDescent="0.35">
      <c r="A136" t="s">
        <v>251</v>
      </c>
      <c r="B136" t="str">
        <f>TEXT(IF(INDEX(Rescheduling!$A$1:$Q$83,MATCH(LEFT(A136,FIND("_",A136)-1),Rescheduling!$A:$A,0),MATCH(RIGHT(A136,LEN(A136)-FIND("_",A136)),Rescheduling!$A$10:$R$10,0))="","",INDEX(Rescheduling!$A$1:$Q$83,MATCH(LEFT(A136,FIND("_",A136)-1),Rescheduling!$A:$A,0),MATCH(RIGHT(A136,LEN(A136)-FIND("_",A136)),Rescheduling!$A$10:$R$10,0))),"0")</f>
        <v>0</v>
      </c>
    </row>
    <row r="137" spans="1:2" x14ac:dyDescent="0.35">
      <c r="A137" t="s">
        <v>120</v>
      </c>
      <c r="B137" t="str">
        <f>TEXT(IF(INDEX(Rescheduling!$A$1:$Q$83,MATCH(LEFT(A137,FIND("_",A137)-1),Rescheduling!$A:$A,0),MATCH(RIGHT(A137,LEN(A137)-FIND("_",A137)),Rescheduling!$A$10:$R$10,0))="","",INDEX(Rescheduling!$A$1:$Q$83,MATCH(LEFT(A137,FIND("_",A137)-1),Rescheduling!$A:$A,0),MATCH(RIGHT(A137,LEN(A137)-FIND("_",A137)),Rescheduling!$A$10:$R$10,0))),"0")</f>
        <v>0</v>
      </c>
    </row>
    <row r="138" spans="1:2" x14ac:dyDescent="0.35">
      <c r="A138" t="s">
        <v>252</v>
      </c>
      <c r="B138" t="str">
        <f>TEXT(IF(INDEX(Rescheduling!$A$1:$Q$83,MATCH(LEFT(A138,FIND("_",A138)-1),Rescheduling!$A:$A,0),MATCH(RIGHT(A138,LEN(A138)-FIND("_",A138)),Rescheduling!$A$10:$R$10,0))="","",INDEX(Rescheduling!$A$1:$Q$83,MATCH(LEFT(A138,FIND("_",A138)-1),Rescheduling!$A:$A,0),MATCH(RIGHT(A138,LEN(A138)-FIND("_",A138)),Rescheduling!$A$10:$R$10,0))),"0")</f>
        <v>0</v>
      </c>
    </row>
    <row r="139" spans="1:2" x14ac:dyDescent="0.35">
      <c r="A139" t="s">
        <v>92</v>
      </c>
      <c r="B139" t="str">
        <f>TEXT(IF(INDEX(Rescheduling!$A$1:$Q$83,MATCH(LEFT(A139,FIND("_",A139)-1),Rescheduling!$A:$A,0),MATCH(RIGHT(A139,LEN(A139)-FIND("_",A139)),Rescheduling!$A$10:$R$10,0))="","",INDEX(Rescheduling!$A$1:$Q$83,MATCH(LEFT(A139,FIND("_",A139)-1),Rescheduling!$A:$A,0),MATCH(RIGHT(A139,LEN(A139)-FIND("_",A139)),Rescheduling!$A$10:$R$10,0))),"0")</f>
        <v>6</v>
      </c>
    </row>
    <row r="140" spans="1:2" x14ac:dyDescent="0.35">
      <c r="A140" t="s">
        <v>132</v>
      </c>
      <c r="B140" t="str">
        <f>TEXT(IF(INDEX(Rescheduling!$A$1:$Q$83,MATCH(LEFT(A140,FIND("_",A140)-1),Rescheduling!$A:$A,0),MATCH(RIGHT(A140,LEN(A140)-FIND("_",A140)),Rescheduling!$A$10:$R$10,0))="","",INDEX(Rescheduling!$A$1:$Q$83,MATCH(LEFT(A140,FIND("_",A140)-1),Rescheduling!$A:$A,0),MATCH(RIGHT(A140,LEN(A140)-FIND("_",A140)),Rescheduling!$A$10:$R$10,0))),"0")</f>
        <v>0</v>
      </c>
    </row>
    <row r="141" spans="1:2" x14ac:dyDescent="0.35">
      <c r="A141" t="s">
        <v>144</v>
      </c>
      <c r="B141" t="str">
        <f>TEXT(IF(INDEX(Rescheduling!$A$1:$Q$83,MATCH(LEFT(A141,FIND("_",A141)-1),Rescheduling!$A:$A,0),MATCH(RIGHT(A141,LEN(A141)-FIND("_",A141)),Rescheduling!$A$10:$R$10,0))="","",INDEX(Rescheduling!$A$1:$Q$83,MATCH(LEFT(A141,FIND("_",A141)-1),Rescheduling!$A:$A,0),MATCH(RIGHT(A141,LEN(A141)-FIND("_",A141)),Rescheduling!$A$10:$R$10,0))),"0")</f>
        <v>0</v>
      </c>
    </row>
    <row r="142" spans="1:2" x14ac:dyDescent="0.35">
      <c r="A142" t="s">
        <v>253</v>
      </c>
      <c r="B142" t="str">
        <f>TEXT(IF(INDEX(Rescheduling!$A$1:$Q$83,MATCH(LEFT(A142,FIND("_",A142)-1),Rescheduling!$A:$A,0),MATCH(RIGHT(A142,LEN(A142)-FIND("_",A142)),Rescheduling!$A$10:$R$10,0))="","",INDEX(Rescheduling!$A$1:$Q$83,MATCH(LEFT(A142,FIND("_",A142)-1),Rescheduling!$A:$A,0),MATCH(RIGHT(A142,LEN(A142)-FIND("_",A142)),Rescheduling!$A$10:$R$10,0))),"0")</f>
        <v>0</v>
      </c>
    </row>
    <row r="143" spans="1:2" x14ac:dyDescent="0.35">
      <c r="A143" t="s">
        <v>254</v>
      </c>
      <c r="B143" t="str">
        <f>TEXT(IF(INDEX(Rescheduling!$A$1:$Q$83,MATCH(LEFT(A143,FIND("_",A143)-1),Rescheduling!$A:$A,0),MATCH(RIGHT(A143,LEN(A143)-FIND("_",A143)),Rescheduling!$A$10:$R$10,0))="","",INDEX(Rescheduling!$A$1:$Q$83,MATCH(LEFT(A143,FIND("_",A143)-1),Rescheduling!$A:$A,0),MATCH(RIGHT(A143,LEN(A143)-FIND("_",A143)),Rescheduling!$A$10:$R$10,0))),"0")</f>
        <v>0</v>
      </c>
    </row>
    <row r="144" spans="1:2" x14ac:dyDescent="0.35">
      <c r="A144" t="s">
        <v>255</v>
      </c>
      <c r="B144" t="str">
        <f>TEXT(IF(INDEX(Rescheduling!$A$1:$Q$83,MATCH(LEFT(A144,FIND("_",A144)-1),Rescheduling!$A:$A,0),MATCH(RIGHT(A144,LEN(A144)-FIND("_",A144)),Rescheduling!$A$10:$R$10,0))="","",INDEX(Rescheduling!$A$1:$Q$83,MATCH(LEFT(A144,FIND("_",A144)-1),Rescheduling!$A:$A,0),MATCH(RIGHT(A144,LEN(A144)-FIND("_",A144)),Rescheduling!$A$10:$R$10,0))),"0")</f>
        <v>0</v>
      </c>
    </row>
    <row r="145" spans="1:2" x14ac:dyDescent="0.35">
      <c r="A145" t="s">
        <v>109</v>
      </c>
      <c r="B145" t="str">
        <f>TEXT(IF(INDEX(Rescheduling!$A$1:$Q$83,MATCH(LEFT(A145,FIND("_",A145)-1),Rescheduling!$A:$A,0),MATCH(RIGHT(A145,LEN(A145)-FIND("_",A145)),Rescheduling!$A$10:$R$10,0))="","",INDEX(Rescheduling!$A$1:$Q$83,MATCH(LEFT(A145,FIND("_",A145)-1),Rescheduling!$A:$A,0),MATCH(RIGHT(A145,LEN(A145)-FIND("_",A145)),Rescheduling!$A$10:$R$10,0))),"0")</f>
        <v>0</v>
      </c>
    </row>
    <row r="146" spans="1:2" x14ac:dyDescent="0.35">
      <c r="A146" t="s">
        <v>256</v>
      </c>
      <c r="B146" t="str">
        <f>TEXT(IF(INDEX(Rescheduling!$A$1:$Q$83,MATCH(LEFT(A146,FIND("_",A146)-1),Rescheduling!$A:$A,0),MATCH(RIGHT(A146,LEN(A146)-FIND("_",A146)),Rescheduling!$A$10:$R$10,0))="","",INDEX(Rescheduling!$A$1:$Q$83,MATCH(LEFT(A146,FIND("_",A146)-1),Rescheduling!$A:$A,0),MATCH(RIGHT(A146,LEN(A146)-FIND("_",A146)),Rescheduling!$A$10:$R$10,0))),"0")</f>
        <v>0</v>
      </c>
    </row>
    <row r="147" spans="1:2" x14ac:dyDescent="0.35">
      <c r="A147" t="s">
        <v>257</v>
      </c>
      <c r="B147" t="str">
        <f>TEXT(IF(INDEX(Rescheduling!$A$1:$Q$83,MATCH(LEFT(A147,FIND("_",A147)-1),Rescheduling!$A:$A,0),MATCH(RIGHT(A147,LEN(A147)-FIND("_",A147)),Rescheduling!$A$10:$R$10,0))="","",INDEX(Rescheduling!$A$1:$Q$83,MATCH(LEFT(A147,FIND("_",A147)-1),Rescheduling!$A:$A,0),MATCH(RIGHT(A147,LEN(A147)-FIND("_",A147)),Rescheduling!$A$10:$R$10,0))),"0")</f>
        <v>0</v>
      </c>
    </row>
    <row r="148" spans="1:2" x14ac:dyDescent="0.35">
      <c r="A148" t="s">
        <v>258</v>
      </c>
      <c r="B148" t="str">
        <f>TEXT(IF(INDEX(Rescheduling!$A$1:$Q$83,MATCH(LEFT(A148,FIND("_",A148)-1),Rescheduling!$A:$A,0),MATCH(RIGHT(A148,LEN(A148)-FIND("_",A148)),Rescheduling!$A$10:$R$10,0))="","",INDEX(Rescheduling!$A$1:$Q$83,MATCH(LEFT(A148,FIND("_",A148)-1),Rescheduling!$A:$A,0),MATCH(RIGHT(A148,LEN(A148)-FIND("_",A148)),Rescheduling!$A$10:$R$10,0))),"0")</f>
        <v>0</v>
      </c>
    </row>
    <row r="149" spans="1:2" x14ac:dyDescent="0.35">
      <c r="A149" t="s">
        <v>259</v>
      </c>
      <c r="B149" t="str">
        <f>TEXT(IF(INDEX(Rescheduling!$A$1:$Q$83,MATCH(LEFT(A149,FIND("_",A149)-1),Rescheduling!$A:$A,0),MATCH(RIGHT(A149,LEN(A149)-FIND("_",A149)),Rescheduling!$A$10:$R$10,0))="","",INDEX(Rescheduling!$A$1:$Q$83,MATCH(LEFT(A149,FIND("_",A149)-1),Rescheduling!$A:$A,0),MATCH(RIGHT(A149,LEN(A149)-FIND("_",A149)),Rescheduling!$A$10:$R$10,0))),"0")</f>
        <v>0</v>
      </c>
    </row>
    <row r="150" spans="1:2" x14ac:dyDescent="0.35">
      <c r="A150" t="s">
        <v>121</v>
      </c>
      <c r="B150" t="str">
        <f>TEXT(IF(INDEX(Rescheduling!$A$1:$Q$83,MATCH(LEFT(A150,FIND("_",A150)-1),Rescheduling!$A:$A,0),MATCH(RIGHT(A150,LEN(A150)-FIND("_",A150)),Rescheduling!$A$10:$R$10,0))="","",INDEX(Rescheduling!$A$1:$Q$83,MATCH(LEFT(A150,FIND("_",A150)-1),Rescheduling!$A:$A,0),MATCH(RIGHT(A150,LEN(A150)-FIND("_",A150)),Rescheduling!$A$10:$R$10,0))),"0")</f>
        <v>0</v>
      </c>
    </row>
    <row r="151" spans="1:2" x14ac:dyDescent="0.35">
      <c r="A151" t="s">
        <v>260</v>
      </c>
      <c r="B151" t="str">
        <f>TEXT(IF(INDEX(Rescheduling!$A$1:$Q$83,MATCH(LEFT(A151,FIND("_",A151)-1),Rescheduling!$A:$A,0),MATCH(RIGHT(A151,LEN(A151)-FIND("_",A151)),Rescheduling!$A$10:$R$10,0))="","",INDEX(Rescheduling!$A$1:$Q$83,MATCH(LEFT(A151,FIND("_",A151)-1),Rescheduling!$A:$A,0),MATCH(RIGHT(A151,LEN(A151)-FIND("_",A151)),Rescheduling!$A$10:$R$10,0))),"0")</f>
        <v>0</v>
      </c>
    </row>
    <row r="152" spans="1:2" x14ac:dyDescent="0.35">
      <c r="A152" t="s">
        <v>93</v>
      </c>
      <c r="B152" t="str">
        <f>TEXT(IF(INDEX(Rescheduling!$A$1:$Q$83,MATCH(LEFT(A152,FIND("_",A152)-1),Rescheduling!$A:$A,0),MATCH(RIGHT(A152,LEN(A152)-FIND("_",A152)),Rescheduling!$A$10:$R$10,0))="","",INDEX(Rescheduling!$A$1:$Q$83,MATCH(LEFT(A152,FIND("_",A152)-1),Rescheduling!$A:$A,0),MATCH(RIGHT(A152,LEN(A152)-FIND("_",A152)),Rescheduling!$A$10:$R$10,0))),"0")</f>
        <v>91</v>
      </c>
    </row>
    <row r="153" spans="1:2" x14ac:dyDescent="0.35">
      <c r="A153" t="s">
        <v>133</v>
      </c>
      <c r="B153" t="str">
        <f>TEXT(IF(INDEX(Rescheduling!$A$1:$Q$83,MATCH(LEFT(A153,FIND("_",A153)-1),Rescheduling!$A:$A,0),MATCH(RIGHT(A153,LEN(A153)-FIND("_",A153)),Rescheduling!$A$10:$R$10,0))="","",INDEX(Rescheduling!$A$1:$Q$83,MATCH(LEFT(A153,FIND("_",A153)-1),Rescheduling!$A:$A,0),MATCH(RIGHT(A153,LEN(A153)-FIND("_",A153)),Rescheduling!$A$10:$R$10,0))),"0")</f>
        <v>0</v>
      </c>
    </row>
    <row r="154" spans="1:2" x14ac:dyDescent="0.35">
      <c r="A154" t="s">
        <v>145</v>
      </c>
      <c r="B154" t="str">
        <f>TEXT(IF(INDEX(Rescheduling!$A$1:$Q$83,MATCH(LEFT(A154,FIND("_",A154)-1),Rescheduling!$A:$A,0),MATCH(RIGHT(A154,LEN(A154)-FIND("_",A154)),Rescheduling!$A$10:$R$10,0))="","",INDEX(Rescheduling!$A$1:$Q$83,MATCH(LEFT(A154,FIND("_",A154)-1),Rescheduling!$A:$A,0),MATCH(RIGHT(A154,LEN(A154)-FIND("_",A154)),Rescheduling!$A$10:$R$10,0))),"0")</f>
        <v>0</v>
      </c>
    </row>
    <row r="155" spans="1:2" x14ac:dyDescent="0.35">
      <c r="A155" t="s">
        <v>261</v>
      </c>
      <c r="B155" t="str">
        <f>TEXT(IF(INDEX(Rescheduling!$A$1:$Q$83,MATCH(LEFT(A155,FIND("_",A155)-1),Rescheduling!$A:$A,0),MATCH(RIGHT(A155,LEN(A155)-FIND("_",A155)),Rescheduling!$A$10:$R$10,0))="","",INDEX(Rescheduling!$A$1:$Q$83,MATCH(LEFT(A155,FIND("_",A155)-1),Rescheduling!$A:$A,0),MATCH(RIGHT(A155,LEN(A155)-FIND("_",A155)),Rescheduling!$A$10:$R$10,0))),"0")</f>
        <v>0</v>
      </c>
    </row>
    <row r="156" spans="1:2" x14ac:dyDescent="0.35">
      <c r="A156" t="s">
        <v>262</v>
      </c>
      <c r="B156" t="str">
        <f>TEXT(IF(INDEX(Rescheduling!$A$1:$Q$83,MATCH(LEFT(A156,FIND("_",A156)-1),Rescheduling!$A:$A,0),MATCH(RIGHT(A156,LEN(A156)-FIND("_",A156)),Rescheduling!$A$10:$R$10,0))="","",INDEX(Rescheduling!$A$1:$Q$83,MATCH(LEFT(A156,FIND("_",A156)-1),Rescheduling!$A:$A,0),MATCH(RIGHT(A156,LEN(A156)-FIND("_",A156)),Rescheduling!$A$10:$R$10,0))),"0")</f>
        <v>0</v>
      </c>
    </row>
    <row r="157" spans="1:2" x14ac:dyDescent="0.35">
      <c r="A157" t="s">
        <v>263</v>
      </c>
      <c r="B157" t="str">
        <f>TEXT(IF(INDEX(Rescheduling!$A$1:$Q$83,MATCH(LEFT(A157,FIND("_",A157)-1),Rescheduling!$A:$A,0),MATCH(RIGHT(A157,LEN(A157)-FIND("_",A157)),Rescheduling!$A$10:$R$10,0))="","",INDEX(Rescheduling!$A$1:$Q$83,MATCH(LEFT(A157,FIND("_",A157)-1),Rescheduling!$A:$A,0),MATCH(RIGHT(A157,LEN(A157)-FIND("_",A157)),Rescheduling!$A$10:$R$10,0))),"0")</f>
        <v>0</v>
      </c>
    </row>
    <row r="158" spans="1:2" x14ac:dyDescent="0.35">
      <c r="A158" t="s">
        <v>266</v>
      </c>
      <c r="B158" t="str">
        <f>TEXT(IF(INDEX(Rescheduling!$A$1:$Q$83,MATCH(LEFT(A158,FIND("_",A158)-1),Rescheduling!$A:$A,0),MATCH(RIGHT(A158,LEN(A158)-FIND("_",A158)),Rescheduling!$A$10:$R$10,0))="","",INDEX(Rescheduling!$A$1:$Q$83,MATCH(LEFT(A158,FIND("_",A158)-1),Rescheduling!$A:$A,0),MATCH(RIGHT(A158,LEN(A158)-FIND("_",A158)),Rescheduling!$A$10:$R$10,0))),"0")</f>
        <v>0</v>
      </c>
    </row>
    <row r="159" spans="1:2" x14ac:dyDescent="0.35">
      <c r="A159" t="s">
        <v>267</v>
      </c>
      <c r="B159" t="str">
        <f>TEXT(IF(INDEX(Rescheduling!$A$1:$Q$83,MATCH(LEFT(A159,FIND("_",A159)-1),Rescheduling!$A:$A,0),MATCH(RIGHT(A159,LEN(A159)-FIND("_",A159)),Rescheduling!$A$10:$R$10,0))="","",INDEX(Rescheduling!$A$1:$Q$83,MATCH(LEFT(A159,FIND("_",A159)-1),Rescheduling!$A:$A,0),MATCH(RIGHT(A159,LEN(A159)-FIND("_",A159)),Rescheduling!$A$10:$R$10,0))),"0")</f>
        <v>0</v>
      </c>
    </row>
    <row r="160" spans="1:2" x14ac:dyDescent="0.35">
      <c r="A160" t="s">
        <v>268</v>
      </c>
      <c r="B160" t="str">
        <f>TEXT(IF(INDEX(Rescheduling!$A$1:$Q$83,MATCH(LEFT(A160,FIND("_",A160)-1),Rescheduling!$A:$A,0),MATCH(RIGHT(A160,LEN(A160)-FIND("_",A160)),Rescheduling!$A$10:$R$10,0))="","",INDEX(Rescheduling!$A$1:$Q$83,MATCH(LEFT(A160,FIND("_",A160)-1),Rescheduling!$A:$A,0),MATCH(RIGHT(A160,LEN(A160)-FIND("_",A160)),Rescheduling!$A$10:$R$10,0))),"0")</f>
        <v>0</v>
      </c>
    </row>
    <row r="161" spans="1:2" x14ac:dyDescent="0.35">
      <c r="A161" t="s">
        <v>269</v>
      </c>
      <c r="B161" t="str">
        <f>TEXT(IF(INDEX(Rescheduling!$A$1:$Q$83,MATCH(LEFT(A161,FIND("_",A161)-1),Rescheduling!$A:$A,0),MATCH(RIGHT(A161,LEN(A161)-FIND("_",A161)),Rescheduling!$A$10:$R$10,0))="","",INDEX(Rescheduling!$A$1:$Q$83,MATCH(LEFT(A161,FIND("_",A161)-1),Rescheduling!$A:$A,0),MATCH(RIGHT(A161,LEN(A161)-FIND("_",A161)),Rescheduling!$A$10:$R$10,0))),"0")</f>
        <v>0</v>
      </c>
    </row>
    <row r="162" spans="1:2" x14ac:dyDescent="0.35">
      <c r="A162" t="s">
        <v>270</v>
      </c>
      <c r="B162" t="str">
        <f>TEXT(IF(INDEX(Rescheduling!$A$1:$Q$83,MATCH(LEFT(A162,FIND("_",A162)-1),Rescheduling!$A:$A,0),MATCH(RIGHT(A162,LEN(A162)-FIND("_",A162)),Rescheduling!$A$10:$R$10,0))="","",INDEX(Rescheduling!$A$1:$Q$83,MATCH(LEFT(A162,FIND("_",A162)-1),Rescheduling!$A:$A,0),MATCH(RIGHT(A162,LEN(A162)-FIND("_",A162)),Rescheduling!$A$10:$R$10,0))),"0")</f>
        <v>0</v>
      </c>
    </row>
    <row r="163" spans="1:2" x14ac:dyDescent="0.35">
      <c r="A163" t="s">
        <v>271</v>
      </c>
      <c r="B163" t="str">
        <f>TEXT(IF(INDEX(Rescheduling!$A$1:$Q$83,MATCH(LEFT(A163,FIND("_",A163)-1),Rescheduling!$A:$A,0),MATCH(RIGHT(A163,LEN(A163)-FIND("_",A163)),Rescheduling!$A$10:$R$10,0))="","",INDEX(Rescheduling!$A$1:$Q$83,MATCH(LEFT(A163,FIND("_",A163)-1),Rescheduling!$A:$A,0),MATCH(RIGHT(A163,LEN(A163)-FIND("_",A163)),Rescheduling!$A$10:$R$10,0))),"0")</f>
        <v>*</v>
      </c>
    </row>
    <row r="164" spans="1:2" x14ac:dyDescent="0.35">
      <c r="A164" t="s">
        <v>272</v>
      </c>
      <c r="B164" t="str">
        <f>TEXT(IF(INDEX(Rescheduling!$A$1:$Q$83,MATCH(LEFT(A164,FIND("_",A164)-1),Rescheduling!$A:$A,0),MATCH(RIGHT(A164,LEN(A164)-FIND("_",A164)),Rescheduling!$A$10:$R$10,0))="","",INDEX(Rescheduling!$A$1:$Q$83,MATCH(LEFT(A164,FIND("_",A164)-1),Rescheduling!$A:$A,0),MATCH(RIGHT(A164,LEN(A164)-FIND("_",A164)),Rescheduling!$A$10:$R$10,0))),"0")</f>
        <v>0</v>
      </c>
    </row>
    <row r="165" spans="1:2" x14ac:dyDescent="0.35">
      <c r="A165" t="s">
        <v>273</v>
      </c>
      <c r="B165" t="str">
        <f>TEXT(IF(INDEX(Rescheduling!$A$1:$Q$83,MATCH(LEFT(A165,FIND("_",A165)-1),Rescheduling!$A:$A,0),MATCH(RIGHT(A165,LEN(A165)-FIND("_",A165)),Rescheduling!$A$10:$R$10,0))="","",INDEX(Rescheduling!$A$1:$Q$83,MATCH(LEFT(A165,FIND("_",A165)-1),Rescheduling!$A:$A,0),MATCH(RIGHT(A165,LEN(A165)-FIND("_",A165)),Rescheduling!$A$10:$R$10,0))),"0")</f>
        <v>100</v>
      </c>
    </row>
    <row r="166" spans="1:2" x14ac:dyDescent="0.35">
      <c r="A166" t="s">
        <v>274</v>
      </c>
      <c r="B166" t="str">
        <f>TEXT(IF(INDEX(Rescheduling!$A$1:$Q$83,MATCH(LEFT(A166,FIND("_",A166)-1),Rescheduling!$A:$A,0),MATCH(RIGHT(A166,LEN(A166)-FIND("_",A166)),Rescheduling!$A$10:$R$10,0))="","",INDEX(Rescheduling!$A$1:$Q$83,MATCH(LEFT(A166,FIND("_",A166)-1),Rescheduling!$A:$A,0),MATCH(RIGHT(A166,LEN(A166)-FIND("_",A166)),Rescheduling!$A$10:$R$10,0))),"0")</f>
        <v>0</v>
      </c>
    </row>
    <row r="167" spans="1:2" x14ac:dyDescent="0.35">
      <c r="A167" t="s">
        <v>275</v>
      </c>
      <c r="B167" t="str">
        <f>TEXT(IF(INDEX(Rescheduling!$A$1:$Q$83,MATCH(LEFT(A167,FIND("_",A167)-1),Rescheduling!$A:$A,0),MATCH(RIGHT(A167,LEN(A167)-FIND("_",A167)),Rescheduling!$A$10:$R$10,0))="","",INDEX(Rescheduling!$A$1:$Q$83,MATCH(LEFT(A167,FIND("_",A167)-1),Rescheduling!$A:$A,0),MATCH(RIGHT(A167,LEN(A167)-FIND("_",A167)),Rescheduling!$A$10:$R$10,0))),"0")</f>
        <v>0</v>
      </c>
    </row>
    <row r="168" spans="1:2" x14ac:dyDescent="0.35">
      <c r="A168" t="s">
        <v>276</v>
      </c>
      <c r="B168" t="str">
        <f>TEXT(IF(INDEX(Rescheduling!$A$1:$Q$83,MATCH(LEFT(A168,FIND("_",A168)-1),Rescheduling!$A:$A,0),MATCH(RIGHT(A168,LEN(A168)-FIND("_",A168)),Rescheduling!$A$10:$R$10,0))="","",INDEX(Rescheduling!$A$1:$Q$83,MATCH(LEFT(A168,FIND("_",A168)-1),Rescheduling!$A:$A,0),MATCH(RIGHT(A168,LEN(A168)-FIND("_",A168)),Rescheduling!$A$10:$R$10,0))),"0")</f>
        <v>0</v>
      </c>
    </row>
    <row r="169" spans="1:2" x14ac:dyDescent="0.35">
      <c r="A169" t="s">
        <v>277</v>
      </c>
      <c r="B169" t="str">
        <f>TEXT(IF(INDEX(Rescheduling!$A$1:$Q$83,MATCH(LEFT(A169,FIND("_",A169)-1),Rescheduling!$A:$A,0),MATCH(RIGHT(A169,LEN(A169)-FIND("_",A169)),Rescheduling!$A$10:$R$10,0))="","",INDEX(Rescheduling!$A$1:$Q$83,MATCH(LEFT(A169,FIND("_",A169)-1),Rescheduling!$A:$A,0),MATCH(RIGHT(A169,LEN(A169)-FIND("_",A169)),Rescheduling!$A$10:$R$10,0))),"0")</f>
        <v>0</v>
      </c>
    </row>
    <row r="170" spans="1:2" x14ac:dyDescent="0.35">
      <c r="A170" t="s">
        <v>278</v>
      </c>
      <c r="B170" t="str">
        <f>TEXT(IF(INDEX(Rescheduling!$A$1:$Q$83,MATCH(LEFT(A170,FIND("_",A170)-1),Rescheduling!$A:$A,0),MATCH(RIGHT(A170,LEN(A170)-FIND("_",A170)),Rescheduling!$A$10:$R$10,0))="","",INDEX(Rescheduling!$A$1:$Q$83,MATCH(LEFT(A170,FIND("_",A170)-1),Rescheduling!$A:$A,0),MATCH(RIGHT(A170,LEN(A170)-FIND("_",A170)),Rescheduling!$A$10:$R$10,0))),"0")</f>
        <v>0</v>
      </c>
    </row>
    <row r="171" spans="1:2" x14ac:dyDescent="0.35">
      <c r="A171" t="s">
        <v>279</v>
      </c>
      <c r="B171" t="str">
        <f>TEXT(IF(INDEX(Rescheduling!$A$1:$Q$83,MATCH(LEFT(A171,FIND("_",A171)-1),Rescheduling!$A:$A,0),MATCH(RIGHT(A171,LEN(A171)-FIND("_",A171)),Rescheduling!$A$10:$R$10,0))="","",INDEX(Rescheduling!$A$1:$Q$83,MATCH(LEFT(A171,FIND("_",A171)-1),Rescheduling!$A:$A,0),MATCH(RIGHT(A171,LEN(A171)-FIND("_",A171)),Rescheduling!$A$10:$R$10,0))),"0")</f>
        <v/>
      </c>
    </row>
    <row r="172" spans="1:2" x14ac:dyDescent="0.35">
      <c r="A172" t="s">
        <v>280</v>
      </c>
      <c r="B172" t="str">
        <f>TEXT(IF(INDEX(Rescheduling!$A$1:$Q$83,MATCH(LEFT(A172,FIND("_",A172)-1),Rescheduling!$A:$A,0),MATCH(RIGHT(A172,LEN(A172)-FIND("_",A172)),Rescheduling!$A$10:$R$10,0))="","",INDEX(Rescheduling!$A$1:$Q$83,MATCH(LEFT(A172,FIND("_",A172)-1),Rescheduling!$A:$A,0),MATCH(RIGHT(A172,LEN(A172)-FIND("_",A172)),Rescheduling!$A$10:$R$10,0))),"0")</f>
        <v/>
      </c>
    </row>
    <row r="173" spans="1:2" x14ac:dyDescent="0.35">
      <c r="A173" t="s">
        <v>281</v>
      </c>
      <c r="B173" t="str">
        <f>TEXT(IF(INDEX(Rescheduling!$A$1:$Q$83,MATCH(LEFT(A173,FIND("_",A173)-1),Rescheduling!$A:$A,0),MATCH(RIGHT(A173,LEN(A173)-FIND("_",A173)),Rescheduling!$A$10:$R$10,0))="","",INDEX(Rescheduling!$A$1:$Q$83,MATCH(LEFT(A173,FIND("_",A173)-1),Rescheduling!$A:$A,0),MATCH(RIGHT(A173,LEN(A173)-FIND("_",A173)),Rescheduling!$A$10:$R$10,0))),"0")</f>
        <v/>
      </c>
    </row>
    <row r="174" spans="1:2" x14ac:dyDescent="0.35">
      <c r="A174" t="s">
        <v>282</v>
      </c>
      <c r="B174" t="str">
        <f>TEXT(IF(INDEX(Rescheduling!$A$1:$Q$83,MATCH(LEFT(A174,FIND("_",A174)-1),Rescheduling!$A:$A,0),MATCH(RIGHT(A174,LEN(A174)-FIND("_",A174)),Rescheduling!$A$10:$R$10,0))="","",INDEX(Rescheduling!$A$1:$Q$83,MATCH(LEFT(A174,FIND("_",A174)-1),Rescheduling!$A:$A,0),MATCH(RIGHT(A174,LEN(A174)-FIND("_",A174)),Rescheduling!$A$10:$R$10,0))),"0")</f>
        <v/>
      </c>
    </row>
    <row r="175" spans="1:2" x14ac:dyDescent="0.35">
      <c r="A175" t="s">
        <v>283</v>
      </c>
      <c r="B175" t="str">
        <f>TEXT(IF(INDEX(Rescheduling!$A$1:$Q$83,MATCH(LEFT(A175,FIND("_",A175)-1),Rescheduling!$A:$A,0),MATCH(RIGHT(A175,LEN(A175)-FIND("_",A175)),Rescheduling!$A$10:$R$10,0))="","",INDEX(Rescheduling!$A$1:$Q$83,MATCH(LEFT(A175,FIND("_",A175)-1),Rescheduling!$A:$A,0),MATCH(RIGHT(A175,LEN(A175)-FIND("_",A175)),Rescheduling!$A$10:$R$10,0))),"0")</f>
        <v/>
      </c>
    </row>
    <row r="176" spans="1:2" x14ac:dyDescent="0.35">
      <c r="A176" t="s">
        <v>284</v>
      </c>
      <c r="B176" t="str">
        <f>TEXT(IF(INDEX(Rescheduling!$A$1:$Q$83,MATCH(LEFT(A176,FIND("_",A176)-1),Rescheduling!$A:$A,0),MATCH(RIGHT(A176,LEN(A176)-FIND("_",A176)),Rescheduling!$A$10:$R$10,0))="","",INDEX(Rescheduling!$A$1:$Q$83,MATCH(LEFT(A176,FIND("_",A176)-1),Rescheduling!$A:$A,0),MATCH(RIGHT(A176,LEN(A176)-FIND("_",A176)),Rescheduling!$A$10:$R$10,0))),"0")</f>
        <v/>
      </c>
    </row>
    <row r="177" spans="1:2" x14ac:dyDescent="0.35">
      <c r="A177" t="s">
        <v>285</v>
      </c>
      <c r="B177" t="str">
        <f>TEXT(IF(INDEX(Rescheduling!$A$1:$Q$83,MATCH(LEFT(A177,FIND("_",A177)-1),Rescheduling!$A:$A,0),MATCH(RIGHT(A177,LEN(A177)-FIND("_",A177)),Rescheduling!$A$10:$R$10,0))="","",INDEX(Rescheduling!$A$1:$Q$83,MATCH(LEFT(A177,FIND("_",A177)-1),Rescheduling!$A:$A,0),MATCH(RIGHT(A177,LEN(A177)-FIND("_",A177)),Rescheduling!$A$10:$R$10,0))),"0")</f>
        <v/>
      </c>
    </row>
    <row r="178" spans="1:2" x14ac:dyDescent="0.35">
      <c r="A178" t="s">
        <v>286</v>
      </c>
      <c r="B178" t="str">
        <f>TEXT(IF(INDEX(Rescheduling!$A$1:$Q$83,MATCH(LEFT(A178,FIND("_",A178)-1),Rescheduling!$A:$A,0),MATCH(RIGHT(A178,LEN(A178)-FIND("_",A178)),Rescheduling!$A$10:$R$10,0))="","",INDEX(Rescheduling!$A$1:$Q$83,MATCH(LEFT(A178,FIND("_",A178)-1),Rescheduling!$A:$A,0),MATCH(RIGHT(A178,LEN(A178)-FIND("_",A178)),Rescheduling!$A$10:$R$10,0))),"0")</f>
        <v/>
      </c>
    </row>
    <row r="179" spans="1:2" x14ac:dyDescent="0.35">
      <c r="A179" t="s">
        <v>287</v>
      </c>
      <c r="B179" t="str">
        <f>TEXT(IF(INDEX(Rescheduling!$A$1:$Q$83,MATCH(LEFT(A179,FIND("_",A179)-1),Rescheduling!$A:$A,0),MATCH(RIGHT(A179,LEN(A179)-FIND("_",A179)),Rescheduling!$A$10:$R$10,0))="","",INDEX(Rescheduling!$A$1:$Q$83,MATCH(LEFT(A179,FIND("_",A179)-1),Rescheduling!$A:$A,0),MATCH(RIGHT(A179,LEN(A179)-FIND("_",A179)),Rescheduling!$A$10:$R$10,0))),"0")</f>
        <v/>
      </c>
    </row>
    <row r="180" spans="1:2" x14ac:dyDescent="0.35">
      <c r="A180" t="s">
        <v>288</v>
      </c>
      <c r="B180" t="str">
        <f>TEXT(IF(INDEX(Rescheduling!$A$1:$Q$83,MATCH(LEFT(A180,FIND("_",A180)-1),Rescheduling!$A:$A,0),MATCH(RIGHT(A180,LEN(A180)-FIND("_",A180)),Rescheduling!$A$10:$R$10,0))="","",INDEX(Rescheduling!$A$1:$Q$83,MATCH(LEFT(A180,FIND("_",A180)-1),Rescheduling!$A:$A,0),MATCH(RIGHT(A180,LEN(A180)-FIND("_",A180)),Rescheduling!$A$10:$R$10,0))),"0")</f>
        <v/>
      </c>
    </row>
    <row r="181" spans="1:2" x14ac:dyDescent="0.35">
      <c r="A181" t="s">
        <v>289</v>
      </c>
      <c r="B181" t="str">
        <f>TEXT(IF(INDEX(Rescheduling!$A$1:$Q$83,MATCH(LEFT(A181,FIND("_",A181)-1),Rescheduling!$A:$A,0),MATCH(RIGHT(A181,LEN(A181)-FIND("_",A181)),Rescheduling!$A$10:$R$10,0))="","",INDEX(Rescheduling!$A$1:$Q$83,MATCH(LEFT(A181,FIND("_",A181)-1),Rescheduling!$A:$A,0),MATCH(RIGHT(A181,LEN(A181)-FIND("_",A181)),Rescheduling!$A$10:$R$10,0))),"0")</f>
        <v/>
      </c>
    </row>
    <row r="182" spans="1:2" x14ac:dyDescent="0.35">
      <c r="A182" t="s">
        <v>290</v>
      </c>
      <c r="B182" t="str">
        <f>TEXT(IF(INDEX(Rescheduling!$A$1:$Q$83,MATCH(LEFT(A182,FIND("_",A182)-1),Rescheduling!$A:$A,0),MATCH(RIGHT(A182,LEN(A182)-FIND("_",A182)),Rescheduling!$A$10:$R$10,0))="","",INDEX(Rescheduling!$A$1:$Q$83,MATCH(LEFT(A182,FIND("_",A182)-1),Rescheduling!$A:$A,0),MATCH(RIGHT(A182,LEN(A182)-FIND("_",A182)),Rescheduling!$A$10:$R$10,0))),"0")</f>
        <v/>
      </c>
    </row>
    <row r="183" spans="1:2" x14ac:dyDescent="0.35">
      <c r="A183" t="s">
        <v>291</v>
      </c>
      <c r="B183" t="str">
        <f>TEXT(IF(INDEX(Rescheduling!$A$1:$Q$83,MATCH(LEFT(A183,FIND("_",A183)-1),Rescheduling!$A:$A,0),MATCH(RIGHT(A183,LEN(A183)-FIND("_",A183)),Rescheduling!$A$10:$R$10,0))="","",INDEX(Rescheduling!$A$1:$Q$83,MATCH(LEFT(A183,FIND("_",A183)-1),Rescheduling!$A:$A,0),MATCH(RIGHT(A183,LEN(A183)-FIND("_",A183)),Rescheduling!$A$10:$R$10,0))),"0")</f>
        <v/>
      </c>
    </row>
    <row r="184" spans="1:2" x14ac:dyDescent="0.35">
      <c r="A184" t="s">
        <v>292</v>
      </c>
      <c r="B184" t="str">
        <f>TEXT(IF(INDEX(Rescheduling!$A$1:$Q$83,MATCH(LEFT(A184,FIND("_",A184)-1),Rescheduling!$A:$A,0),MATCH(RIGHT(A184,LEN(A184)-FIND("_",A184)),Rescheduling!$A$10:$R$10,0))="","",INDEX(Rescheduling!$A$1:$Q$83,MATCH(LEFT(A184,FIND("_",A184)-1),Rescheduling!$A:$A,0),MATCH(RIGHT(A184,LEN(A184)-FIND("_",A184)),Rescheduling!$A$10:$R$10,0))),"0")</f>
        <v/>
      </c>
    </row>
    <row r="185" spans="1:2" x14ac:dyDescent="0.35">
      <c r="A185" t="s">
        <v>293</v>
      </c>
      <c r="B185" t="str">
        <f>TEXT(IF(INDEX(Rescheduling!$A$1:$Q$83,MATCH(LEFT(A185,FIND("_",A185)-1),Rescheduling!$A:$A,0),MATCH(RIGHT(A185,LEN(A185)-FIND("_",A185)),Rescheduling!$A$10:$R$10,0))="","",INDEX(Rescheduling!$A$1:$Q$83,MATCH(LEFT(A185,FIND("_",A185)-1),Rescheduling!$A:$A,0),MATCH(RIGHT(A185,LEN(A185)-FIND("_",A185)),Rescheduling!$A$10:$R$10,0))),"0")</f>
        <v/>
      </c>
    </row>
    <row r="186" spans="1:2" x14ac:dyDescent="0.35">
      <c r="A186" t="s">
        <v>294</v>
      </c>
      <c r="B186" t="str">
        <f>TEXT(IF(INDEX(Rescheduling!$A$1:$Q$83,MATCH(LEFT(A186,FIND("_",A186)-1),Rescheduling!$A:$A,0),MATCH(RIGHT(A186,LEN(A186)-FIND("_",A186)),Rescheduling!$A$10:$R$10,0))="","",INDEX(Rescheduling!$A$1:$Q$83,MATCH(LEFT(A186,FIND("_",A186)-1),Rescheduling!$A:$A,0),MATCH(RIGHT(A186,LEN(A186)-FIND("_",A186)),Rescheduling!$A$10:$R$10,0))),"0")</f>
        <v/>
      </c>
    </row>
    <row r="187" spans="1:2" x14ac:dyDescent="0.35">
      <c r="A187" t="s">
        <v>295</v>
      </c>
      <c r="B187" t="str">
        <f>TEXT(IF(INDEX(Rescheduling!$A$1:$Q$83,MATCH(LEFT(A187,FIND("_",A187)-1),Rescheduling!$A:$A,0),MATCH(RIGHT(A187,LEN(A187)-FIND("_",A187)),Rescheduling!$A$10:$R$10,0))="","",INDEX(Rescheduling!$A$1:$Q$83,MATCH(LEFT(A187,FIND("_",A187)-1),Rescheduling!$A:$A,0),MATCH(RIGHT(A187,LEN(A187)-FIND("_",A187)),Rescheduling!$A$10:$R$10,0))),"0")</f>
        <v/>
      </c>
    </row>
    <row r="188" spans="1:2" x14ac:dyDescent="0.35">
      <c r="A188" t="s">
        <v>296</v>
      </c>
      <c r="B188" t="str">
        <f>TEXT(IF(INDEX(Rescheduling!$A$1:$Q$83,MATCH(LEFT(A188,FIND("_",A188)-1),Rescheduling!$A:$A,0),MATCH(RIGHT(A188,LEN(A188)-FIND("_",A188)),Rescheduling!$A$10:$R$10,0))="","",INDEX(Rescheduling!$A$1:$Q$83,MATCH(LEFT(A188,FIND("_",A188)-1),Rescheduling!$A:$A,0),MATCH(RIGHT(A188,LEN(A188)-FIND("_",A188)),Rescheduling!$A$10:$R$10,0))),"0")</f>
        <v/>
      </c>
    </row>
    <row r="189" spans="1:2" x14ac:dyDescent="0.35">
      <c r="A189" t="s">
        <v>297</v>
      </c>
      <c r="B189" t="str">
        <f>TEXT(IF(INDEX(Rescheduling!$A$1:$Q$83,MATCH(LEFT(A189,FIND("_",A189)-1),Rescheduling!$A:$A,0),MATCH(RIGHT(A189,LEN(A189)-FIND("_",A189)),Rescheduling!$A$10:$R$10,0))="","",INDEX(Rescheduling!$A$1:$Q$83,MATCH(LEFT(A189,FIND("_",A189)-1),Rescheduling!$A:$A,0),MATCH(RIGHT(A189,LEN(A189)-FIND("_",A189)),Rescheduling!$A$10:$R$10,0))),"0")</f>
        <v/>
      </c>
    </row>
    <row r="190" spans="1:2" x14ac:dyDescent="0.35">
      <c r="A190" t="s">
        <v>298</v>
      </c>
      <c r="B190" t="str">
        <f>TEXT(IF(INDEX(Rescheduling!$A$1:$Q$83,MATCH(LEFT(A190,FIND("_",A190)-1),Rescheduling!$A:$A,0),MATCH(RIGHT(A190,LEN(A190)-FIND("_",A190)),Rescheduling!$A$10:$R$10,0))="","",INDEX(Rescheduling!$A$1:$Q$83,MATCH(LEFT(A190,FIND("_",A190)-1),Rescheduling!$A:$A,0),MATCH(RIGHT(A190,LEN(A190)-FIND("_",A190)),Rescheduling!$A$10:$R$10,0))),"0")</f>
        <v/>
      </c>
    </row>
    <row r="191" spans="1:2" x14ac:dyDescent="0.35">
      <c r="A191" t="s">
        <v>299</v>
      </c>
      <c r="B191" t="str">
        <f>TEXT(IF(INDEX(Rescheduling!$A$1:$Q$83,MATCH(LEFT(A191,FIND("_",A191)-1),Rescheduling!$A:$A,0),MATCH(RIGHT(A191,LEN(A191)-FIND("_",A191)),Rescheduling!$A$10:$R$10,0))="","",INDEX(Rescheduling!$A$1:$Q$83,MATCH(LEFT(A191,FIND("_",A191)-1),Rescheduling!$A:$A,0),MATCH(RIGHT(A191,LEN(A191)-FIND("_",A191)),Rescheduling!$A$10:$R$10,0))),"0")</f>
        <v/>
      </c>
    </row>
    <row r="192" spans="1:2" x14ac:dyDescent="0.35">
      <c r="A192" t="s">
        <v>300</v>
      </c>
      <c r="B192" t="str">
        <f>TEXT(IF(INDEX(Rescheduling!$A$1:$Q$83,MATCH(LEFT(A192,FIND("_",A192)-1),Rescheduling!$A:$A,0),MATCH(RIGHT(A192,LEN(A192)-FIND("_",A192)),Rescheduling!$A$10:$R$10,0))="","",INDEX(Rescheduling!$A$1:$Q$83,MATCH(LEFT(A192,FIND("_",A192)-1),Rescheduling!$A:$A,0),MATCH(RIGHT(A192,LEN(A192)-FIND("_",A192)),Rescheduling!$A$10:$R$10,0))),"0")</f>
        <v/>
      </c>
    </row>
    <row r="193" spans="1:2" x14ac:dyDescent="0.35">
      <c r="A193" t="s">
        <v>301</v>
      </c>
      <c r="B193" t="str">
        <f>TEXT(IF(INDEX(Rescheduling!$A$1:$Q$83,MATCH(LEFT(A193,FIND("_",A193)-1),Rescheduling!$A:$A,0),MATCH(RIGHT(A193,LEN(A193)-FIND("_",A193)),Rescheduling!$A$10:$R$10,0))="","",INDEX(Rescheduling!$A$1:$Q$83,MATCH(LEFT(A193,FIND("_",A193)-1),Rescheduling!$A:$A,0),MATCH(RIGHT(A193,LEN(A193)-FIND("_",A193)),Rescheduling!$A$10:$R$10,0))),"0")</f>
        <v/>
      </c>
    </row>
    <row r="194" spans="1:2" x14ac:dyDescent="0.35">
      <c r="A194" t="s">
        <v>302</v>
      </c>
      <c r="B194" t="str">
        <f>TEXT(IF(INDEX(Rescheduling!$A$1:$Q$83,MATCH(LEFT(A194,FIND("_",A194)-1),Rescheduling!$A:$A,0),MATCH(RIGHT(A194,LEN(A194)-FIND("_",A194)),Rescheduling!$A$10:$R$10,0))="","",INDEX(Rescheduling!$A$1:$Q$83,MATCH(LEFT(A194,FIND("_",A194)-1),Rescheduling!$A:$A,0),MATCH(RIGHT(A194,LEN(A194)-FIND("_",A194)),Rescheduling!$A$10:$R$10,0))),"0")</f>
        <v/>
      </c>
    </row>
    <row r="195" spans="1:2" x14ac:dyDescent="0.35">
      <c r="A195" t="s">
        <v>303</v>
      </c>
      <c r="B195" t="str">
        <f>TEXT(IF(INDEX(Rescheduling!$A$1:$Q$83,MATCH(LEFT(A195,FIND("_",A195)-1),Rescheduling!$A:$A,0),MATCH(RIGHT(A195,LEN(A195)-FIND("_",A195)),Rescheduling!$A$10:$R$10,0))="","",INDEX(Rescheduling!$A$1:$Q$83,MATCH(LEFT(A195,FIND("_",A195)-1),Rescheduling!$A:$A,0),MATCH(RIGHT(A195,LEN(A195)-FIND("_",A195)),Rescheduling!$A$10:$R$10,0))),"0")</f>
        <v/>
      </c>
    </row>
    <row r="196" spans="1:2" x14ac:dyDescent="0.35">
      <c r="A196" t="s">
        <v>304</v>
      </c>
      <c r="B196" t="str">
        <f>TEXT(IF(INDEX(Rescheduling!$A$1:$Q$83,MATCH(LEFT(A196,FIND("_",A196)-1),Rescheduling!$A:$A,0),MATCH(RIGHT(A196,LEN(A196)-FIND("_",A196)),Rescheduling!$A$10:$R$10,0))="","",INDEX(Rescheduling!$A$1:$Q$83,MATCH(LEFT(A196,FIND("_",A196)-1),Rescheduling!$A:$A,0),MATCH(RIGHT(A196,LEN(A196)-FIND("_",A196)),Rescheduling!$A$10:$R$10,0))),"0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1CA3-652D-406F-9ABC-84533395CDC2}">
  <sheetPr codeName="Sheet8"/>
  <dimension ref="A1:AI44"/>
  <sheetViews>
    <sheetView showGridLines="0" tabSelected="1" topLeftCell="B1" zoomScale="70" zoomScaleNormal="70" workbookViewId="0">
      <selection activeCell="O17" sqref="O17"/>
    </sheetView>
  </sheetViews>
  <sheetFormatPr defaultColWidth="0" defaultRowHeight="15.5" zeroHeight="1" x14ac:dyDescent="0.35"/>
  <cols>
    <col min="1" max="1" width="18.07421875" style="3" hidden="1" customWidth="1"/>
    <col min="2" max="2" width="28.765625" style="3" customWidth="1"/>
    <col min="3" max="3" width="13.69140625" style="3" customWidth="1"/>
    <col min="4" max="4" width="25" style="3" customWidth="1"/>
    <col min="5" max="6" width="9.69140625" style="3" customWidth="1"/>
    <col min="7" max="7" width="16.07421875" style="3" customWidth="1"/>
    <col min="8" max="9" width="20.4609375" style="3" customWidth="1"/>
    <col min="10" max="10" width="9.765625" style="3" customWidth="1"/>
    <col min="11" max="11" width="24.07421875" style="3" customWidth="1"/>
    <col min="12" max="12" width="22.3046875" style="3" customWidth="1"/>
    <col min="13" max="13" width="20.765625" style="3" customWidth="1"/>
    <col min="14" max="14" width="12.69140625" style="3" customWidth="1"/>
    <col min="15" max="17" width="8.84375" style="3" customWidth="1"/>
    <col min="18" max="21" width="8.84375" style="3" hidden="1" customWidth="1"/>
    <col min="22" max="22" width="7.23046875" style="3" customWidth="1"/>
    <col min="23" max="23" width="134.69140625" style="3" bestFit="1" customWidth="1"/>
    <col min="24" max="24" width="7.23046875" style="3" customWidth="1"/>
    <col min="25" max="29" width="7.23046875" style="3" hidden="1" customWidth="1"/>
    <col min="30" max="30" width="16.3046875" style="3" hidden="1" customWidth="1"/>
    <col min="31" max="31" width="17.23046875" style="3" hidden="1" customWidth="1"/>
    <col min="32" max="35" width="7.23046875" style="3" hidden="1" customWidth="1"/>
    <col min="36" max="36" width="8.84375" style="3" hidden="1" customWidth="1"/>
    <col min="37" max="16384" width="8.84375" style="3" hidden="1"/>
  </cols>
  <sheetData>
    <row r="1" spans="1:35" ht="18" customHeight="1" x14ac:dyDescent="0.35"/>
    <row r="2" spans="1:35" ht="32.5" customHeight="1" x14ac:dyDescent="0.35">
      <c r="B2" s="19" t="s">
        <v>150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35" ht="15.75" customHeight="1" x14ac:dyDescent="0.35">
      <c r="AD3" s="13" t="s">
        <v>148</v>
      </c>
      <c r="AE3" s="14">
        <v>44944</v>
      </c>
    </row>
    <row r="4" spans="1:35" ht="48.75" customHeight="1" x14ac:dyDescent="0.35">
      <c r="B4" s="22" t="str" cm="1">
        <f t="array" ref="B4">IF(SUMPRODUCT(--(LEFT(W9:W25)="E"))&gt;0, "There are errors on the template, please check and correct errors in column V. Errors need to be corrected before upload or upload will fail.","You can now upload your data")</f>
        <v>There are errors on the template, please check and correct errors in column V. Errors need to be corrected before upload or upload will fail.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AD4" s="13" t="s">
        <v>149</v>
      </c>
      <c r="AE4" s="15">
        <v>1</v>
      </c>
    </row>
    <row r="5" spans="1:35" x14ac:dyDescent="0.3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5" ht="16" customHeight="1" x14ac:dyDescent="0.35">
      <c r="B6" s="16" t="s">
        <v>9</v>
      </c>
      <c r="C6" s="16"/>
      <c r="D6" s="16"/>
      <c r="E6" s="4"/>
      <c r="F6" s="4"/>
      <c r="G6" s="4"/>
      <c r="H6" s="4"/>
      <c r="I6" s="4"/>
      <c r="K6" s="16" t="s">
        <v>10</v>
      </c>
      <c r="L6" s="16"/>
      <c r="M6" s="16"/>
      <c r="N6" s="16"/>
    </row>
    <row r="7" spans="1:35" ht="80.5" customHeight="1" x14ac:dyDescent="0.35">
      <c r="B7" s="27" t="s">
        <v>151</v>
      </c>
      <c r="C7" s="27"/>
      <c r="D7" s="27"/>
      <c r="E7" s="27"/>
      <c r="F7" s="27"/>
      <c r="G7" s="27"/>
      <c r="H7" s="27"/>
      <c r="I7" s="27"/>
      <c r="K7" s="29" t="s">
        <v>152</v>
      </c>
      <c r="L7" s="30"/>
      <c r="M7" s="30"/>
      <c r="N7" s="30"/>
      <c r="O7" s="30"/>
      <c r="P7" s="30"/>
      <c r="Q7" s="31"/>
      <c r="R7" s="9"/>
    </row>
    <row r="8" spans="1:35" ht="47.15" customHeight="1" x14ac:dyDescent="0.35">
      <c r="B8" s="28"/>
      <c r="C8" s="28"/>
      <c r="D8" s="28"/>
      <c r="E8" s="28"/>
      <c r="F8" s="28"/>
      <c r="G8" s="28"/>
      <c r="H8" s="28"/>
      <c r="I8" s="28"/>
      <c r="K8" s="24"/>
      <c r="L8" s="25"/>
      <c r="M8" s="25"/>
      <c r="N8" s="26"/>
      <c r="O8" s="24" t="s">
        <v>157</v>
      </c>
      <c r="P8" s="25"/>
      <c r="Q8" s="26"/>
      <c r="AD8" s="13" t="s">
        <v>147</v>
      </c>
      <c r="AE8" s="15">
        <v>9</v>
      </c>
    </row>
    <row r="9" spans="1:35" ht="62" x14ac:dyDescent="0.35">
      <c r="B9" s="8"/>
      <c r="C9" s="10" t="s">
        <v>11</v>
      </c>
      <c r="D9" s="10" t="s">
        <v>153</v>
      </c>
      <c r="E9" s="10" t="s">
        <v>154</v>
      </c>
      <c r="F9" s="10" t="s">
        <v>155</v>
      </c>
      <c r="G9" s="10" t="s">
        <v>156</v>
      </c>
      <c r="H9" s="10" t="s">
        <v>12</v>
      </c>
      <c r="I9" s="10" t="s">
        <v>156</v>
      </c>
      <c r="K9" s="10"/>
      <c r="L9" s="10" t="s">
        <v>14</v>
      </c>
      <c r="M9" s="10" t="s">
        <v>15</v>
      </c>
      <c r="N9" s="10" t="s">
        <v>16</v>
      </c>
      <c r="O9" s="10" t="s">
        <v>14</v>
      </c>
      <c r="P9" s="10" t="s">
        <v>15</v>
      </c>
      <c r="Q9" s="10" t="s">
        <v>16</v>
      </c>
      <c r="R9" s="9" t="s">
        <v>13</v>
      </c>
      <c r="W9" s="3" t="str" cm="1">
        <f t="array" ref="W9">IF(SUM(SUMPRODUCT(--(C11:I39&lt;&gt;"")),SUMPRODUCT(--(L11:R25&lt;&gt;"")))=0,"Error: You have not entered any data in the template. Blank templates cannot be uploaded, please enter at least one value before submission. Zero will count as a value.","")</f>
        <v/>
      </c>
      <c r="Z9" s="3" t="s">
        <v>22</v>
      </c>
      <c r="AA9" s="3" t="s">
        <v>24</v>
      </c>
      <c r="AB9" s="3" t="s">
        <v>26</v>
      </c>
      <c r="AC9" s="3" t="s">
        <v>28</v>
      </c>
      <c r="AD9" s="3" t="s">
        <v>30</v>
      </c>
      <c r="AE9" s="3" t="s">
        <v>32</v>
      </c>
      <c r="AF9" s="3" t="s">
        <v>34</v>
      </c>
      <c r="AG9" s="3" t="s">
        <v>35</v>
      </c>
      <c r="AH9" s="3" t="s">
        <v>36</v>
      </c>
      <c r="AI9" s="3" t="s">
        <v>37</v>
      </c>
    </row>
    <row r="10" spans="1:35" ht="21" hidden="1" customHeight="1" x14ac:dyDescent="0.35">
      <c r="A10" s="3" t="s">
        <v>17</v>
      </c>
      <c r="B10" s="3" t="s">
        <v>18</v>
      </c>
      <c r="C10" s="3" t="s">
        <v>94</v>
      </c>
      <c r="D10" s="3" t="s">
        <v>160</v>
      </c>
      <c r="E10" s="3" t="s">
        <v>161</v>
      </c>
      <c r="F10" s="3" t="s">
        <v>162</v>
      </c>
      <c r="G10" s="3" t="s">
        <v>163</v>
      </c>
      <c r="H10" s="3" t="s">
        <v>95</v>
      </c>
      <c r="I10" s="3" t="s">
        <v>191</v>
      </c>
      <c r="L10" s="3" t="s">
        <v>19</v>
      </c>
      <c r="M10" s="3" t="s">
        <v>96</v>
      </c>
      <c r="N10" s="3" t="s">
        <v>97</v>
      </c>
      <c r="O10" s="3" t="s">
        <v>164</v>
      </c>
      <c r="P10" s="3" t="s">
        <v>165</v>
      </c>
      <c r="Q10" s="3" t="s">
        <v>166</v>
      </c>
      <c r="R10" s="3" t="s">
        <v>146</v>
      </c>
      <c r="W10" s="3" t="s">
        <v>20</v>
      </c>
      <c r="Z10" s="3" t="s">
        <v>21</v>
      </c>
      <c r="AA10" s="3" t="s">
        <v>23</v>
      </c>
      <c r="AB10" s="3" t="s">
        <v>25</v>
      </c>
      <c r="AC10" s="3" t="s">
        <v>27</v>
      </c>
      <c r="AD10" s="3" t="s">
        <v>29</v>
      </c>
      <c r="AE10" s="3" t="s">
        <v>31</v>
      </c>
      <c r="AF10" s="3" t="s">
        <v>33</v>
      </c>
      <c r="AG10" s="3" t="s">
        <v>38</v>
      </c>
      <c r="AH10" s="3" t="s">
        <v>39</v>
      </c>
      <c r="AI10" s="3" t="s">
        <v>40</v>
      </c>
    </row>
    <row r="11" spans="1:35" hidden="1" x14ac:dyDescent="0.35">
      <c r="A11" s="3" t="s">
        <v>53</v>
      </c>
      <c r="B11" s="12">
        <v>45021</v>
      </c>
      <c r="C11" s="5"/>
      <c r="D11" s="5"/>
      <c r="E11" s="5"/>
      <c r="F11" s="5"/>
      <c r="G11" s="5"/>
      <c r="H11" s="5"/>
      <c r="I11" s="5"/>
      <c r="K11" s="12">
        <v>45021</v>
      </c>
      <c r="L11" s="5"/>
      <c r="M11" s="5"/>
      <c r="N11" s="5"/>
      <c r="O11" s="5"/>
      <c r="P11" s="5"/>
      <c r="Q11" s="5"/>
      <c r="R11" s="6"/>
      <c r="W11" s="11" t="str">
        <f>IFERROR(IF(AA11&gt;0,$AH$12,IF(AB11&gt;0,$AH$14,IF(AC11&gt;0,$AH$16,IF(AD11&gt;0,$AH$17,IF(AE11&gt;0,$AH$18,IF(AF11&gt;0,$AH$19,"")))))),"ERROR: EXCEL ERROR!")</f>
        <v/>
      </c>
      <c r="Z11" s="3" cm="1">
        <f t="array" ref="Z11">IF(SUMPRODUCT(--(C11:R11&lt;&gt;""))&lt;&gt;$AE$8,1,0)</f>
        <v>1</v>
      </c>
      <c r="AA11" s="11">
        <f>IF((INT(C11)+INT(D11)+INT(E11)+INT(F11)+INT(G11)+INT(H11)+INT(L11)+INT(M11)+INT(N11)+INT(O11)+INT(P11)+INT(Q11)+INT(R11))-SUM(C11:H11,L11:R11)&lt;&gt;0,1,0)+IF((ABS(C11)+ABS(D11)+ABS(E11)+ABS(F11)+ABS(G11)+ABS(H11)+ABS(L11)+ABS(M11)+ABS(N11)+ABS(O11)+ABS(P11)+ABS(Q11)+ABS(R11))-SUM(C11:H11,L11:R11)&lt;&gt;0,1,0)</f>
        <v>0</v>
      </c>
      <c r="AB11" s="3" cm="1">
        <f t="array" ref="AB11">IF(SUMPRODUCT(--(LEN(C11:R11)&gt;255)),1,0)</f>
        <v>0</v>
      </c>
      <c r="AC11" s="3" cm="1">
        <f t="array" ref="AC11">IF(SUMPRODUCT(--(ISTEXT(C11:R11)))&gt;1,1,0)</f>
        <v>0</v>
      </c>
      <c r="AD11" s="3">
        <f>IF(SUM(D11:G11)&gt;C11,1,0)</f>
        <v>0</v>
      </c>
      <c r="AE11" s="3">
        <f>IF(I11&gt;H11,1,0)</f>
        <v>0</v>
      </c>
      <c r="AF11" s="3" cm="1">
        <f t="array" ref="AF11">IF(SUMPRODUCT(--(O11:Q11&gt;L11:N11))&gt;0,1,0)</f>
        <v>0</v>
      </c>
      <c r="AG11" s="3" t="s">
        <v>41</v>
      </c>
      <c r="AH11" s="3" t="s">
        <v>48</v>
      </c>
      <c r="AI11" s="3" t="s">
        <v>42</v>
      </c>
    </row>
    <row r="12" spans="1:35" hidden="1" x14ac:dyDescent="0.35">
      <c r="A12" s="3" t="s">
        <v>54</v>
      </c>
      <c r="B12" s="12">
        <v>45022</v>
      </c>
      <c r="C12" s="5"/>
      <c r="D12" s="5"/>
      <c r="E12" s="5"/>
      <c r="F12" s="5"/>
      <c r="G12" s="5"/>
      <c r="H12" s="5"/>
      <c r="I12" s="5"/>
      <c r="K12" s="12">
        <v>45022</v>
      </c>
      <c r="L12" s="5"/>
      <c r="M12" s="5"/>
      <c r="N12" s="5"/>
      <c r="O12" s="5"/>
      <c r="P12" s="5"/>
      <c r="Q12" s="5"/>
      <c r="R12" s="6"/>
      <c r="W12" s="11" t="str">
        <f t="shared" ref="W12:W39" si="0">IFERROR(IF(AA12&gt;0,$AH$12,IF(AB12&gt;0,$AH$14,IF(AC12&gt;0,$AH$16,IF(AD12&gt;0,$AH$17,IF(AE12&gt;0,$AH$18,IF(AF12&gt;0,$AH$19,"")))))),"ERROR: EXCEL ERROR!")</f>
        <v/>
      </c>
      <c r="Z12" s="3" cm="1">
        <f t="array" ref="Z12">IF(SUMPRODUCT(--(C12:R12&lt;&gt;""))&lt;&gt;$AE$8,1,0)</f>
        <v>1</v>
      </c>
      <c r="AA12" s="11">
        <f t="shared" ref="AA12:AA25" si="1">IF((INT(C12)+INT(D12)+INT(E12)+INT(F12)+INT(G12)+INT(H12)+INT(L12)+INT(M12)+INT(N12)+INT(O12)+INT(P12)+INT(Q12)+INT(R12))-SUM(C12:H12,L12:R12)&lt;&gt;0,1,0)+IF((ABS(C12)+ABS(D12)+ABS(E12)+ABS(F12)+ABS(G12)+ABS(H12)+ABS(L12)+ABS(M12)+ABS(N12)+ABS(O12)+ABS(P12)+ABS(Q12)+ABS(R12))-SUM(C12:H12,L12:R12)&lt;&gt;0,1,0)</f>
        <v>0</v>
      </c>
      <c r="AB12" s="3" cm="1">
        <f t="array" ref="AB12">IF(SUMPRODUCT(--(LEN(C12:R12)&gt;255)),1,0)</f>
        <v>0</v>
      </c>
      <c r="AC12" s="3" cm="1">
        <f t="array" ref="AC12">IF(SUMPRODUCT(--(ISTEXT(C12:R12)))&gt;1,1,0)</f>
        <v>0</v>
      </c>
      <c r="AD12" s="3">
        <f t="shared" ref="AD12:AD39" si="2">IF(SUM(D12:G12)&gt;C12,1,0)</f>
        <v>0</v>
      </c>
      <c r="AE12" s="3">
        <f t="shared" ref="AE12:AE39" si="3">IF(I12&gt;H12,1,0)</f>
        <v>0</v>
      </c>
      <c r="AF12" s="3" cm="1">
        <f t="array" ref="AF12">IF(SUMPRODUCT(--(O12:Q12&gt;L12:N12))&gt;0,1,0)</f>
        <v>0</v>
      </c>
      <c r="AG12" s="3" t="s">
        <v>23</v>
      </c>
      <c r="AH12" s="3" t="s">
        <v>45</v>
      </c>
    </row>
    <row r="13" spans="1:35" hidden="1" x14ac:dyDescent="0.35">
      <c r="A13" s="3" t="s">
        <v>55</v>
      </c>
      <c r="B13" s="12">
        <v>45023</v>
      </c>
      <c r="C13" s="5"/>
      <c r="D13" s="5"/>
      <c r="E13" s="5"/>
      <c r="F13" s="5"/>
      <c r="G13" s="5"/>
      <c r="H13" s="5"/>
      <c r="I13" s="5"/>
      <c r="K13" s="12">
        <v>45023</v>
      </c>
      <c r="L13" s="5"/>
      <c r="M13" s="5"/>
      <c r="N13" s="5"/>
      <c r="O13" s="5"/>
      <c r="P13" s="5"/>
      <c r="Q13" s="5"/>
      <c r="R13" s="6"/>
      <c r="W13" s="11" t="str">
        <f t="shared" si="0"/>
        <v/>
      </c>
      <c r="Z13" s="3" cm="1">
        <f t="array" ref="Z13">IF(SUMPRODUCT(--(C13:R13&lt;&gt;""))&lt;&gt;$AE$8,1,0)</f>
        <v>1</v>
      </c>
      <c r="AA13" s="11">
        <f t="shared" si="1"/>
        <v>0</v>
      </c>
      <c r="AB13" s="3" cm="1">
        <f t="array" ref="AB13">IF(SUMPRODUCT(--(LEN(C13:R13)&gt;255)),1,0)</f>
        <v>0</v>
      </c>
      <c r="AC13" s="3" cm="1">
        <f t="array" ref="AC13">IF(SUMPRODUCT(--(ISTEXT(C13:R13)))&gt;1,1,0)</f>
        <v>0</v>
      </c>
      <c r="AD13" s="3">
        <f t="shared" si="2"/>
        <v>0</v>
      </c>
      <c r="AE13" s="3">
        <f t="shared" si="3"/>
        <v>0</v>
      </c>
      <c r="AF13" s="3" cm="1">
        <f t="array" ref="AF13">IF(SUMPRODUCT(--(O13:Q13&gt;L13:N13))&gt;0,1,0)</f>
        <v>0</v>
      </c>
      <c r="AG13" s="3" t="s">
        <v>43</v>
      </c>
      <c r="AH13" s="3" t="s">
        <v>47</v>
      </c>
      <c r="AI13" s="3" t="s">
        <v>44</v>
      </c>
    </row>
    <row r="14" spans="1:35" hidden="1" x14ac:dyDescent="0.35">
      <c r="A14" s="3" t="s">
        <v>56</v>
      </c>
      <c r="B14" s="12">
        <v>45024</v>
      </c>
      <c r="C14" s="5"/>
      <c r="D14" s="5"/>
      <c r="E14" s="5"/>
      <c r="F14" s="5"/>
      <c r="G14" s="5"/>
      <c r="H14" s="5"/>
      <c r="I14" s="5"/>
      <c r="K14" s="12">
        <v>45024</v>
      </c>
      <c r="L14" s="5"/>
      <c r="M14" s="5"/>
      <c r="N14" s="5"/>
      <c r="O14" s="5"/>
      <c r="P14" s="5"/>
      <c r="Q14" s="5"/>
      <c r="R14" s="6"/>
      <c r="W14" s="11" t="str">
        <f t="shared" si="0"/>
        <v/>
      </c>
      <c r="Z14" s="3" cm="1">
        <f t="array" ref="Z14">IF(SUMPRODUCT(--(C14:R14&lt;&gt;""))&lt;&gt;$AE$8,1,0)</f>
        <v>1</v>
      </c>
      <c r="AA14" s="11">
        <f t="shared" si="1"/>
        <v>0</v>
      </c>
      <c r="AB14" s="3" cm="1">
        <f t="array" ref="AB14">IF(SUMPRODUCT(--(LEN(C14:R14)&gt;255)),1,0)</f>
        <v>0</v>
      </c>
      <c r="AC14" s="3" cm="1">
        <f t="array" ref="AC14">IF(SUMPRODUCT(--(ISTEXT(C14:R14)))&gt;1,1,0)</f>
        <v>0</v>
      </c>
      <c r="AD14" s="3">
        <f t="shared" si="2"/>
        <v>0</v>
      </c>
      <c r="AE14" s="3">
        <f t="shared" si="3"/>
        <v>0</v>
      </c>
      <c r="AF14" s="3" cm="1">
        <f t="array" ref="AF14">IF(SUMPRODUCT(--(O14:Q14&gt;L14:N14))&gt;0,1,0)</f>
        <v>0</v>
      </c>
      <c r="AG14" s="3" t="s">
        <v>25</v>
      </c>
      <c r="AH14" s="3" t="s">
        <v>49</v>
      </c>
    </row>
    <row r="15" spans="1:35" x14ac:dyDescent="0.35">
      <c r="A15" s="3" t="s">
        <v>57</v>
      </c>
      <c r="B15" s="12">
        <v>45025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K15" s="12">
        <v>45025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6"/>
      <c r="W15" s="11" t="str">
        <f t="shared" si="0"/>
        <v/>
      </c>
      <c r="Z15" s="3" cm="1">
        <f t="array" ref="Z15">IF(SUMPRODUCT(--(C15:R15&lt;&gt;""))&lt;&gt;$AE$8,1,0)</f>
        <v>1</v>
      </c>
      <c r="AA15" s="11">
        <f t="shared" si="1"/>
        <v>0</v>
      </c>
      <c r="AB15" s="3" cm="1">
        <f t="array" ref="AB15">IF(SUMPRODUCT(--(LEN(C15:R15)&gt;255)),1,0)</f>
        <v>0</v>
      </c>
      <c r="AC15" s="3" cm="1">
        <f t="array" ref="AC15">IF(SUMPRODUCT(--(ISTEXT(C15:R15)))&gt;1,1,0)</f>
        <v>0</v>
      </c>
      <c r="AD15" s="3">
        <f t="shared" si="2"/>
        <v>0</v>
      </c>
      <c r="AE15" s="3">
        <f t="shared" si="3"/>
        <v>0</v>
      </c>
      <c r="AF15" s="3" cm="1">
        <f t="array" ref="AF15">IF(SUMPRODUCT(--(O15:Q15&gt;L15:N15))&gt;0,1,0)</f>
        <v>0</v>
      </c>
      <c r="AG15" s="3" t="s">
        <v>29</v>
      </c>
      <c r="AH15" s="3" t="s">
        <v>50</v>
      </c>
    </row>
    <row r="16" spans="1:35" x14ac:dyDescent="0.35">
      <c r="A16" s="3" t="s">
        <v>58</v>
      </c>
      <c r="B16" s="12">
        <v>45026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K16" s="12">
        <v>45026</v>
      </c>
      <c r="L16" s="5">
        <v>41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6"/>
      <c r="W16" s="11" t="str">
        <f t="shared" si="0"/>
        <v/>
      </c>
      <c r="Z16" s="3" cm="1">
        <f t="array" ref="Z16">IF(SUMPRODUCT(--(C16:R16&lt;&gt;""))&lt;&gt;$AE$8,1,0)</f>
        <v>1</v>
      </c>
      <c r="AA16" s="11">
        <f t="shared" si="1"/>
        <v>0</v>
      </c>
      <c r="AB16" s="3" cm="1">
        <f t="array" ref="AB16">IF(SUMPRODUCT(--(LEN(C16:R16)&gt;255)),1,0)</f>
        <v>0</v>
      </c>
      <c r="AC16" s="3" cm="1">
        <f t="array" ref="AC16">IF(SUMPRODUCT(--(ISTEXT(C16:R16)))&gt;1,1,0)</f>
        <v>0</v>
      </c>
      <c r="AD16" s="3">
        <f t="shared" si="2"/>
        <v>0</v>
      </c>
      <c r="AE16" s="3">
        <f t="shared" si="3"/>
        <v>0</v>
      </c>
      <c r="AF16" s="3" cm="1">
        <f t="array" ref="AF16">IF(SUMPRODUCT(--(O16:Q16&gt;L16:N16))&gt;0,1,0)</f>
        <v>0</v>
      </c>
      <c r="AG16" s="3" t="s">
        <v>27</v>
      </c>
      <c r="AH16" s="3" t="s">
        <v>46</v>
      </c>
    </row>
    <row r="17" spans="1:34" x14ac:dyDescent="0.35">
      <c r="A17" s="3" t="s">
        <v>59</v>
      </c>
      <c r="B17" s="12">
        <v>45027</v>
      </c>
      <c r="C17" s="5">
        <v>9</v>
      </c>
      <c r="D17" s="5" t="s">
        <v>307</v>
      </c>
      <c r="E17" s="5">
        <v>0</v>
      </c>
      <c r="F17" s="5">
        <v>0</v>
      </c>
      <c r="G17" s="5">
        <v>0</v>
      </c>
      <c r="H17" s="5">
        <v>31</v>
      </c>
      <c r="I17" s="5">
        <v>0</v>
      </c>
      <c r="K17" s="12">
        <v>45027</v>
      </c>
      <c r="L17" s="5">
        <v>174</v>
      </c>
      <c r="M17" s="5">
        <v>0</v>
      </c>
      <c r="N17" s="5">
        <v>266</v>
      </c>
      <c r="O17" s="5" t="s">
        <v>307</v>
      </c>
      <c r="P17" s="5">
        <v>0</v>
      </c>
      <c r="Q17" s="5" t="s">
        <v>307</v>
      </c>
      <c r="R17" s="6"/>
      <c r="W17" s="11" t="str">
        <f t="shared" si="0"/>
        <v>ERROR: EXCEL ERROR!</v>
      </c>
      <c r="Z17" s="3" cm="1">
        <f t="array" ref="Z17">IF(SUMPRODUCT(--(C17:R17&lt;&gt;""))&lt;&gt;$AE$8,1,0)</f>
        <v>1</v>
      </c>
      <c r="AA17" s="11" t="e">
        <f t="shared" si="1"/>
        <v>#VALUE!</v>
      </c>
      <c r="AB17" s="3" cm="1">
        <f t="array" ref="AB17">IF(SUMPRODUCT(--(LEN(C17:R17)&gt;255)),1,0)</f>
        <v>0</v>
      </c>
      <c r="AC17" s="3" cm="1">
        <f t="array" ref="AC17">IF(SUMPRODUCT(--(ISTEXT(C17:R17)))&gt;1,1,0)</f>
        <v>1</v>
      </c>
      <c r="AD17" s="3">
        <f t="shared" si="2"/>
        <v>0</v>
      </c>
      <c r="AE17" s="3">
        <f t="shared" si="3"/>
        <v>0</v>
      </c>
      <c r="AF17" s="3" cm="1">
        <f t="array" ref="AF17">IF(SUMPRODUCT(--(O17:Q17&gt;L17:N17))&gt;0,1,0)</f>
        <v>1</v>
      </c>
      <c r="AG17" s="3" t="s">
        <v>29</v>
      </c>
      <c r="AH17" s="3" t="s">
        <v>264</v>
      </c>
    </row>
    <row r="18" spans="1:34" x14ac:dyDescent="0.35">
      <c r="A18" s="3" t="s">
        <v>60</v>
      </c>
      <c r="B18" s="12">
        <v>45028</v>
      </c>
      <c r="C18" s="5">
        <v>11</v>
      </c>
      <c r="D18" s="5" t="s">
        <v>307</v>
      </c>
      <c r="E18" s="5">
        <v>0</v>
      </c>
      <c r="F18" s="5">
        <v>0</v>
      </c>
      <c r="G18" s="5">
        <v>0</v>
      </c>
      <c r="H18" s="5">
        <v>30</v>
      </c>
      <c r="I18" s="5">
        <v>0</v>
      </c>
      <c r="K18" s="12">
        <v>45028</v>
      </c>
      <c r="L18" s="5">
        <v>173</v>
      </c>
      <c r="M18" s="5">
        <v>0</v>
      </c>
      <c r="N18" s="5">
        <v>284</v>
      </c>
      <c r="O18" s="5">
        <v>0</v>
      </c>
      <c r="P18" s="5">
        <v>0</v>
      </c>
      <c r="Q18" s="5">
        <v>0</v>
      </c>
      <c r="R18" s="6"/>
      <c r="W18" s="11" t="str">
        <f t="shared" si="0"/>
        <v>ERROR: EXCEL ERROR!</v>
      </c>
      <c r="Z18" s="3" cm="1">
        <f t="array" ref="Z18">IF(SUMPRODUCT(--(C18:R18&lt;&gt;""))&lt;&gt;$AE$8,1,0)</f>
        <v>1</v>
      </c>
      <c r="AA18" s="11" t="e">
        <f t="shared" si="1"/>
        <v>#VALUE!</v>
      </c>
      <c r="AB18" s="3" cm="1">
        <f t="array" ref="AB18">IF(SUMPRODUCT(--(LEN(C18:R18)&gt;255)),1,0)</f>
        <v>0</v>
      </c>
      <c r="AC18" s="3" cm="1">
        <f t="array" ref="AC18">IF(SUMPRODUCT(--(ISTEXT(C18:R18)))&gt;1,1,0)</f>
        <v>0</v>
      </c>
      <c r="AD18" s="3">
        <f t="shared" si="2"/>
        <v>0</v>
      </c>
      <c r="AE18" s="3">
        <f t="shared" si="3"/>
        <v>0</v>
      </c>
      <c r="AF18" s="3" cm="1">
        <f t="array" ref="AF18">IF(SUMPRODUCT(--(O18:Q18&gt;L18:N18))&gt;0,1,0)</f>
        <v>0</v>
      </c>
      <c r="AG18" s="3" t="s">
        <v>31</v>
      </c>
      <c r="AH18" s="3" t="s">
        <v>158</v>
      </c>
    </row>
    <row r="19" spans="1:34" x14ac:dyDescent="0.35">
      <c r="A19" s="3" t="s">
        <v>61</v>
      </c>
      <c r="B19" s="12">
        <v>45029</v>
      </c>
      <c r="C19" s="5">
        <v>11</v>
      </c>
      <c r="D19" s="5" t="s">
        <v>307</v>
      </c>
      <c r="E19" s="5">
        <v>0</v>
      </c>
      <c r="F19" s="5">
        <v>0</v>
      </c>
      <c r="G19" s="5">
        <v>0</v>
      </c>
      <c r="H19" s="5">
        <v>41</v>
      </c>
      <c r="I19" s="5">
        <v>0</v>
      </c>
      <c r="K19" s="12">
        <v>45029</v>
      </c>
      <c r="L19" s="5">
        <v>163</v>
      </c>
      <c r="M19" s="5" t="s">
        <v>307</v>
      </c>
      <c r="N19" s="5">
        <v>201</v>
      </c>
      <c r="O19" s="5">
        <v>0</v>
      </c>
      <c r="P19" s="5" t="s">
        <v>307</v>
      </c>
      <c r="Q19" s="5" t="s">
        <v>307</v>
      </c>
      <c r="R19" s="6"/>
      <c r="W19" s="11" t="str">
        <f t="shared" si="0"/>
        <v>ERROR: EXCEL ERROR!</v>
      </c>
      <c r="Z19" s="3" cm="1">
        <f t="array" ref="Z19">IF(SUMPRODUCT(--(C19:R19&lt;&gt;""))&lt;&gt;$AE$8,1,0)</f>
        <v>1</v>
      </c>
      <c r="AA19" s="11" t="e">
        <f t="shared" si="1"/>
        <v>#VALUE!</v>
      </c>
      <c r="AB19" s="3" cm="1">
        <f t="array" ref="AB19">IF(SUMPRODUCT(--(LEN(C19:R19)&gt;255)),1,0)</f>
        <v>0</v>
      </c>
      <c r="AC19" s="3" cm="1">
        <f t="array" ref="AC19">IF(SUMPRODUCT(--(ISTEXT(C19:R19)))&gt;1,1,0)</f>
        <v>1</v>
      </c>
      <c r="AD19" s="3">
        <f t="shared" si="2"/>
        <v>0</v>
      </c>
      <c r="AE19" s="3">
        <f t="shared" si="3"/>
        <v>0</v>
      </c>
      <c r="AF19" s="3" cm="1">
        <f t="array" ref="AF19">IF(SUMPRODUCT(--(O19:Q19&gt;L19:N19))&gt;0,1,0)</f>
        <v>1</v>
      </c>
      <c r="AG19" s="3" t="s">
        <v>33</v>
      </c>
      <c r="AH19" s="3" t="s">
        <v>159</v>
      </c>
    </row>
    <row r="20" spans="1:34" x14ac:dyDescent="0.35">
      <c r="A20" s="3" t="s">
        <v>62</v>
      </c>
      <c r="B20" s="12">
        <v>45030</v>
      </c>
      <c r="C20" s="5">
        <v>9</v>
      </c>
      <c r="D20" s="5" t="s">
        <v>307</v>
      </c>
      <c r="E20" s="5">
        <v>0</v>
      </c>
      <c r="F20" s="5">
        <v>0</v>
      </c>
      <c r="G20" s="5">
        <v>0</v>
      </c>
      <c r="H20" s="5">
        <v>32</v>
      </c>
      <c r="I20" s="5">
        <v>0</v>
      </c>
      <c r="K20" s="12">
        <v>45030</v>
      </c>
      <c r="L20" s="5">
        <v>157</v>
      </c>
      <c r="M20" s="5">
        <v>0</v>
      </c>
      <c r="N20" s="5">
        <v>175</v>
      </c>
      <c r="O20" s="5">
        <v>0</v>
      </c>
      <c r="P20" s="5">
        <v>0</v>
      </c>
      <c r="Q20" s="5">
        <v>0</v>
      </c>
      <c r="R20" s="6"/>
      <c r="W20" s="11" t="str">
        <f t="shared" si="0"/>
        <v>ERROR: EXCEL ERROR!</v>
      </c>
      <c r="Z20" s="3" cm="1">
        <f t="array" ref="Z20">IF(SUMPRODUCT(--(C20:R20&lt;&gt;""))&lt;&gt;$AE$8,1,0)</f>
        <v>1</v>
      </c>
      <c r="AA20" s="11" t="e">
        <f t="shared" si="1"/>
        <v>#VALUE!</v>
      </c>
      <c r="AB20" s="3" cm="1">
        <f t="array" ref="AB20">IF(SUMPRODUCT(--(LEN(C20:R20)&gt;255)),1,0)</f>
        <v>0</v>
      </c>
      <c r="AC20" s="3" cm="1">
        <f t="array" ref="AC20">IF(SUMPRODUCT(--(ISTEXT(C20:R20)))&gt;1,1,0)</f>
        <v>0</v>
      </c>
      <c r="AD20" s="3">
        <f t="shared" si="2"/>
        <v>0</v>
      </c>
      <c r="AE20" s="3">
        <f t="shared" si="3"/>
        <v>0</v>
      </c>
      <c r="AF20" s="3" cm="1">
        <f t="array" ref="AF20">IF(SUMPRODUCT(--(O20:Q20&gt;L20:N20))&gt;0,1,0)</f>
        <v>0</v>
      </c>
    </row>
    <row r="21" spans="1:34" x14ac:dyDescent="0.35">
      <c r="A21" s="3" t="s">
        <v>63</v>
      </c>
      <c r="B21" s="12">
        <v>45031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K21" s="12">
        <v>45031</v>
      </c>
      <c r="L21" s="5">
        <v>6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6"/>
      <c r="W21" s="11" t="str">
        <f t="shared" si="0"/>
        <v/>
      </c>
      <c r="Z21" s="3" cm="1">
        <f t="array" ref="Z21">IF(SUMPRODUCT(--(C21:R21&lt;&gt;""))&lt;&gt;$AE$8,1,0)</f>
        <v>1</v>
      </c>
      <c r="AA21" s="11">
        <f t="shared" si="1"/>
        <v>0</v>
      </c>
      <c r="AB21" s="3" cm="1">
        <f t="array" ref="AB21">IF(SUMPRODUCT(--(LEN(C21:R21)&gt;255)),1,0)</f>
        <v>0</v>
      </c>
      <c r="AC21" s="3" cm="1">
        <f t="array" ref="AC21">IF(SUMPRODUCT(--(ISTEXT(C21:R21)))&gt;1,1,0)</f>
        <v>0</v>
      </c>
      <c r="AD21" s="3">
        <f t="shared" si="2"/>
        <v>0</v>
      </c>
      <c r="AE21" s="3">
        <f t="shared" si="3"/>
        <v>0</v>
      </c>
      <c r="AF21" s="3" cm="1">
        <f t="array" ref="AF21">IF(SUMPRODUCT(--(O21:Q21&gt;L21:N21))&gt;0,1,0)</f>
        <v>0</v>
      </c>
    </row>
    <row r="22" spans="1:34" x14ac:dyDescent="0.35">
      <c r="A22" s="3" t="s">
        <v>64</v>
      </c>
      <c r="B22" s="12">
        <v>45032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K22" s="12">
        <v>45032</v>
      </c>
      <c r="L22" s="5">
        <v>91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6"/>
      <c r="W22" s="11" t="str">
        <f t="shared" si="0"/>
        <v/>
      </c>
      <c r="Z22" s="3" cm="1">
        <f t="array" ref="Z22">IF(SUMPRODUCT(--(C22:R22&lt;&gt;""))&lt;&gt;$AE$8,1,0)</f>
        <v>1</v>
      </c>
      <c r="AA22" s="11">
        <f t="shared" si="1"/>
        <v>0</v>
      </c>
      <c r="AB22" s="3" cm="1">
        <f t="array" ref="AB22">IF(SUMPRODUCT(--(LEN(C22:R22)&gt;255)),1,0)</f>
        <v>0</v>
      </c>
      <c r="AC22" s="3" cm="1">
        <f t="array" ref="AC22">IF(SUMPRODUCT(--(ISTEXT(C22:R22)))&gt;1,1,0)</f>
        <v>0</v>
      </c>
      <c r="AD22" s="3">
        <f t="shared" si="2"/>
        <v>0</v>
      </c>
      <c r="AE22" s="3">
        <f t="shared" si="3"/>
        <v>0</v>
      </c>
      <c r="AF22" s="3" cm="1">
        <f t="array" ref="AF22">IF(SUMPRODUCT(--(O22:Q22&gt;L22:N22))&gt;0,1,0)</f>
        <v>0</v>
      </c>
    </row>
    <row r="23" spans="1:34" x14ac:dyDescent="0.35">
      <c r="A23" s="3" t="s">
        <v>65</v>
      </c>
      <c r="B23" s="12">
        <v>45033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 t="s">
        <v>307</v>
      </c>
      <c r="I23" s="5">
        <v>0</v>
      </c>
      <c r="K23" s="12">
        <v>45033</v>
      </c>
      <c r="L23" s="5">
        <v>100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6"/>
      <c r="W23" s="11" t="str">
        <f t="shared" si="0"/>
        <v>ERROR: EXCEL ERROR!</v>
      </c>
      <c r="Z23" s="3" cm="1">
        <f t="array" ref="Z23">IF(SUMPRODUCT(--(C23:R23&lt;&gt;""))&lt;&gt;$AE$8,1,0)</f>
        <v>1</v>
      </c>
      <c r="AA23" s="11" t="e">
        <f t="shared" si="1"/>
        <v>#VALUE!</v>
      </c>
      <c r="AB23" s="3" cm="1">
        <f t="array" ref="AB23">IF(SUMPRODUCT(--(LEN(C23:R23)&gt;255)),1,0)</f>
        <v>0</v>
      </c>
      <c r="AC23" s="3" cm="1">
        <f t="array" ref="AC23">IF(SUMPRODUCT(--(ISTEXT(C23:R23)))&gt;1,1,0)</f>
        <v>0</v>
      </c>
      <c r="AD23" s="3">
        <f t="shared" si="2"/>
        <v>0</v>
      </c>
      <c r="AE23" s="3">
        <f t="shared" si="3"/>
        <v>0</v>
      </c>
      <c r="AF23" s="3" cm="1">
        <f t="array" ref="AF23">IF(SUMPRODUCT(--(O23:Q23&gt;L23:N23))&gt;0,1,0)</f>
        <v>0</v>
      </c>
    </row>
    <row r="24" spans="1:34" hidden="1" x14ac:dyDescent="0.35">
      <c r="A24" s="3" t="s">
        <v>66</v>
      </c>
      <c r="B24" s="12">
        <v>45034</v>
      </c>
      <c r="C24" s="5"/>
      <c r="D24" s="5"/>
      <c r="E24" s="5"/>
      <c r="F24" s="5"/>
      <c r="G24" s="5"/>
      <c r="H24" s="5"/>
      <c r="I24" s="5"/>
      <c r="K24" s="12">
        <v>45034</v>
      </c>
      <c r="L24" s="5"/>
      <c r="M24" s="5"/>
      <c r="N24" s="5"/>
      <c r="O24" s="5"/>
      <c r="P24" s="5"/>
      <c r="Q24" s="5"/>
      <c r="R24" s="6"/>
      <c r="W24" s="11" t="str">
        <f t="shared" si="0"/>
        <v/>
      </c>
      <c r="Z24" s="3" cm="1">
        <f t="array" ref="Z24">IF(SUMPRODUCT(--(C24:R24&lt;&gt;""))&lt;&gt;$AE$8,1,0)</f>
        <v>1</v>
      </c>
      <c r="AA24" s="11">
        <f t="shared" si="1"/>
        <v>0</v>
      </c>
      <c r="AB24" s="3" cm="1">
        <f t="array" ref="AB24">IF(SUMPRODUCT(--(LEN(C24:R24)&gt;255)),1,0)</f>
        <v>0</v>
      </c>
      <c r="AC24" s="3" cm="1">
        <f t="array" ref="AC24">IF(SUMPRODUCT(--(ISTEXT(C24:R24)))&gt;1,1,0)</f>
        <v>0</v>
      </c>
      <c r="AD24" s="3">
        <f t="shared" si="2"/>
        <v>0</v>
      </c>
      <c r="AE24" s="3">
        <f t="shared" si="3"/>
        <v>0</v>
      </c>
      <c r="AF24" s="3" cm="1">
        <f t="array" ref="AF24">IF(SUMPRODUCT(--(O24:Q24&gt;L24:N24))&gt;0,1,0)</f>
        <v>0</v>
      </c>
    </row>
    <row r="25" spans="1:34" hidden="1" x14ac:dyDescent="0.35">
      <c r="A25" s="3" t="s">
        <v>67</v>
      </c>
      <c r="B25" s="12">
        <v>45035</v>
      </c>
      <c r="C25" s="5"/>
      <c r="D25" s="5"/>
      <c r="E25" s="5"/>
      <c r="F25" s="5"/>
      <c r="G25" s="5"/>
      <c r="H25" s="5"/>
      <c r="I25" s="5"/>
      <c r="K25" s="12">
        <v>45035</v>
      </c>
      <c r="L25" s="5"/>
      <c r="M25" s="5"/>
      <c r="N25" s="5"/>
      <c r="O25" s="5"/>
      <c r="P25" s="5"/>
      <c r="Q25" s="5"/>
      <c r="R25" s="6"/>
      <c r="W25" s="11" t="str">
        <f t="shared" si="0"/>
        <v/>
      </c>
      <c r="Z25" s="3" cm="1">
        <f t="array" ref="Z25">IF(SUMPRODUCT(--(C25:R25&lt;&gt;""))&lt;&gt;$AE$8,1,0)</f>
        <v>1</v>
      </c>
      <c r="AA25" s="11">
        <f t="shared" si="1"/>
        <v>0</v>
      </c>
      <c r="AB25" s="3" cm="1">
        <f t="array" ref="AB25">IF(SUMPRODUCT(--(LEN(C25:R25)&gt;255)),1,0)</f>
        <v>0</v>
      </c>
      <c r="AC25" s="3" cm="1">
        <f t="array" ref="AC25">IF(SUMPRODUCT(--(ISTEXT(C25:R25)))&gt;1,1,0)</f>
        <v>0</v>
      </c>
      <c r="AD25" s="3">
        <f t="shared" si="2"/>
        <v>0</v>
      </c>
      <c r="AE25" s="3">
        <f t="shared" si="3"/>
        <v>0</v>
      </c>
      <c r="AF25" s="3" cm="1">
        <f t="array" ref="AF25">IF(SUMPRODUCT(--(O25:Q25&gt;L25:N25))&gt;0,1,0)</f>
        <v>0</v>
      </c>
    </row>
    <row r="26" spans="1:34" hidden="1" x14ac:dyDescent="0.35">
      <c r="A26" s="3" t="s">
        <v>68</v>
      </c>
      <c r="B26" s="12">
        <v>44973</v>
      </c>
      <c r="C26" s="6"/>
      <c r="D26" s="6"/>
      <c r="E26" s="6"/>
      <c r="F26" s="6"/>
      <c r="G26" s="6"/>
      <c r="H26" s="6"/>
      <c r="I26" s="17"/>
      <c r="K26" s="12">
        <v>44973</v>
      </c>
      <c r="L26" s="6"/>
      <c r="M26" s="6"/>
      <c r="N26" s="6"/>
      <c r="O26" s="6"/>
      <c r="P26" s="6"/>
      <c r="Q26" s="6"/>
      <c r="R26" s="6"/>
      <c r="W26" s="11" t="str">
        <f t="shared" si="0"/>
        <v/>
      </c>
      <c r="Z26" s="3" cm="1">
        <f t="array" ref="Z26">IF(SUMPRODUCT(--(C26:R26&lt;&gt;""))&lt;&gt;$AE$8,1,0)</f>
        <v>1</v>
      </c>
      <c r="AA26" s="11">
        <f t="shared" ref="AA26:AA39" si="4">IF((INT(C26)+INT(D26)+INT(E26)+INT(F26)+INT(G26)+INT(H26)+INT(L26)+INT(M26)+INT(N26)+INT(O26)+INT(P26)+INT(Q26)+INT(R26))-SUM(C26:H26,L26:R26)&lt;&gt;0,1,0)+IF((ABS(C26)+ABS(D26)+ABS(E26)+ABS(F26)+ABS(G26)+ABS(H26)+ABS(L26)+ABS(M26)+ABS(N26)+ABS(O26)+ABS(P26)+ABS(Q26)+ABS(R26))-SUM(C26:H26,L26:R26)&lt;&gt;0,1,0)</f>
        <v>0</v>
      </c>
      <c r="AB26" s="3" cm="1">
        <f t="array" ref="AB26">IF(SUMPRODUCT(--(LEN(C26:R26)&gt;255)),1,0)</f>
        <v>0</v>
      </c>
      <c r="AC26" s="3" cm="1">
        <f t="array" ref="AC26">IF(SUMPRODUCT(--(ISTEXT(C26:R26)))&gt;1,1,0)</f>
        <v>0</v>
      </c>
      <c r="AD26" s="3">
        <f t="shared" si="2"/>
        <v>0</v>
      </c>
      <c r="AE26" s="3">
        <f t="shared" si="3"/>
        <v>0</v>
      </c>
      <c r="AF26" s="3" cm="1">
        <f t="array" ref="AF26">IF(SUMPRODUCT(--(O26:Q26&gt;L26:N26))&gt;0,1,0)</f>
        <v>0</v>
      </c>
    </row>
    <row r="27" spans="1:34" hidden="1" x14ac:dyDescent="0.35">
      <c r="A27" s="3" t="s">
        <v>69</v>
      </c>
      <c r="B27" s="12">
        <v>44974</v>
      </c>
      <c r="C27" s="6"/>
      <c r="D27" s="6"/>
      <c r="E27" s="6"/>
      <c r="F27" s="6"/>
      <c r="G27" s="6"/>
      <c r="H27" s="6"/>
      <c r="I27" s="17"/>
      <c r="K27" s="12">
        <v>44974</v>
      </c>
      <c r="L27" s="6"/>
      <c r="M27" s="6"/>
      <c r="N27" s="6"/>
      <c r="O27" s="6"/>
      <c r="P27" s="6"/>
      <c r="Q27" s="6"/>
      <c r="R27" s="6"/>
      <c r="W27" s="11" t="str">
        <f t="shared" si="0"/>
        <v/>
      </c>
      <c r="Z27" s="3" cm="1">
        <f t="array" ref="Z27">IF(SUMPRODUCT(--(C27:R27&lt;&gt;""))&lt;&gt;$AE$8,1,0)</f>
        <v>1</v>
      </c>
      <c r="AA27" s="11">
        <f t="shared" si="4"/>
        <v>0</v>
      </c>
      <c r="AB27" s="3" cm="1">
        <f t="array" ref="AB27">IF(SUMPRODUCT(--(LEN(C27:R27)&gt;255)),1,0)</f>
        <v>0</v>
      </c>
      <c r="AC27" s="3" cm="1">
        <f t="array" ref="AC27">IF(SUMPRODUCT(--(ISTEXT(C27:R27)))&gt;1,1,0)</f>
        <v>0</v>
      </c>
      <c r="AD27" s="3">
        <f t="shared" si="2"/>
        <v>0</v>
      </c>
      <c r="AE27" s="3">
        <f t="shared" si="3"/>
        <v>0</v>
      </c>
      <c r="AF27" s="3" cm="1">
        <f t="array" ref="AF27">IF(SUMPRODUCT(--(O27:Q27&gt;L27:N27))&gt;0,1,0)</f>
        <v>0</v>
      </c>
    </row>
    <row r="28" spans="1:34" hidden="1" x14ac:dyDescent="0.35">
      <c r="A28" s="3" t="s">
        <v>70</v>
      </c>
      <c r="B28" s="12">
        <v>44975</v>
      </c>
      <c r="C28" s="6"/>
      <c r="D28" s="6"/>
      <c r="E28" s="6"/>
      <c r="F28" s="6"/>
      <c r="G28" s="6"/>
      <c r="H28" s="6"/>
      <c r="I28" s="17"/>
      <c r="K28" s="12">
        <v>44975</v>
      </c>
      <c r="L28" s="6"/>
      <c r="M28" s="6"/>
      <c r="N28" s="6"/>
      <c r="O28" s="6"/>
      <c r="P28" s="6"/>
      <c r="Q28" s="6"/>
      <c r="R28" s="6"/>
      <c r="W28" s="11" t="str">
        <f t="shared" si="0"/>
        <v/>
      </c>
      <c r="Z28" s="3" cm="1">
        <f t="array" ref="Z28">IF(SUMPRODUCT(--(C28:R28&lt;&gt;""))&lt;&gt;$AE$8,1,0)</f>
        <v>1</v>
      </c>
      <c r="AA28" s="11">
        <f t="shared" si="4"/>
        <v>0</v>
      </c>
      <c r="AB28" s="3" cm="1">
        <f t="array" ref="AB28">IF(SUMPRODUCT(--(LEN(C28:R28)&gt;255)),1,0)</f>
        <v>0</v>
      </c>
      <c r="AC28" s="3" cm="1">
        <f t="array" ref="AC28">IF(SUMPRODUCT(--(ISTEXT(C28:R28)))&gt;1,1,0)</f>
        <v>0</v>
      </c>
      <c r="AD28" s="3">
        <f t="shared" si="2"/>
        <v>0</v>
      </c>
      <c r="AE28" s="3">
        <f t="shared" si="3"/>
        <v>0</v>
      </c>
      <c r="AF28" s="3" cm="1">
        <f t="array" ref="AF28">IF(SUMPRODUCT(--(O28:Q28&gt;L28:N28))&gt;0,1,0)</f>
        <v>0</v>
      </c>
    </row>
    <row r="29" spans="1:34" hidden="1" x14ac:dyDescent="0.35">
      <c r="A29" s="3" t="s">
        <v>71</v>
      </c>
      <c r="B29" s="12">
        <v>44976</v>
      </c>
      <c r="C29" s="6"/>
      <c r="D29" s="6"/>
      <c r="E29" s="6"/>
      <c r="F29" s="6"/>
      <c r="G29" s="6"/>
      <c r="H29" s="6"/>
      <c r="I29" s="17"/>
      <c r="K29" s="12">
        <v>44976</v>
      </c>
      <c r="L29" s="6"/>
      <c r="M29" s="6"/>
      <c r="N29" s="6"/>
      <c r="O29" s="6"/>
      <c r="P29" s="6"/>
      <c r="Q29" s="6"/>
      <c r="R29" s="6"/>
      <c r="W29" s="11" t="str">
        <f t="shared" si="0"/>
        <v/>
      </c>
      <c r="Z29" s="3" cm="1">
        <f t="array" ref="Z29">IF(SUMPRODUCT(--(C29:R29&lt;&gt;""))&lt;&gt;$AE$8,1,0)</f>
        <v>1</v>
      </c>
      <c r="AA29" s="11">
        <f t="shared" si="4"/>
        <v>0</v>
      </c>
      <c r="AB29" s="3" cm="1">
        <f t="array" ref="AB29">IF(SUMPRODUCT(--(LEN(C29:R29)&gt;255)),1,0)</f>
        <v>0</v>
      </c>
      <c r="AC29" s="3" cm="1">
        <f t="array" ref="AC29">IF(SUMPRODUCT(--(ISTEXT(C29:R29)))&gt;1,1,0)</f>
        <v>0</v>
      </c>
      <c r="AD29" s="3">
        <f t="shared" si="2"/>
        <v>0</v>
      </c>
      <c r="AE29" s="3">
        <f t="shared" si="3"/>
        <v>0</v>
      </c>
      <c r="AF29" s="3" cm="1">
        <f t="array" ref="AF29">IF(SUMPRODUCT(--(O29:Q29&gt;L29:N29))&gt;0,1,0)</f>
        <v>0</v>
      </c>
    </row>
    <row r="30" spans="1:34" hidden="1" x14ac:dyDescent="0.35">
      <c r="A30" s="3" t="s">
        <v>72</v>
      </c>
      <c r="B30" s="12">
        <v>44977</v>
      </c>
      <c r="C30" s="6"/>
      <c r="D30" s="6"/>
      <c r="E30" s="6"/>
      <c r="F30" s="6"/>
      <c r="G30" s="6"/>
      <c r="H30" s="6"/>
      <c r="I30" s="17"/>
      <c r="K30" s="12">
        <v>44977</v>
      </c>
      <c r="L30" s="6"/>
      <c r="M30" s="6"/>
      <c r="N30" s="6"/>
      <c r="O30" s="6"/>
      <c r="P30" s="6"/>
      <c r="Q30" s="6"/>
      <c r="R30" s="6"/>
      <c r="W30" s="11" t="str">
        <f t="shared" si="0"/>
        <v/>
      </c>
      <c r="Z30" s="3" cm="1">
        <f t="array" ref="Z30">IF(SUMPRODUCT(--(C30:R30&lt;&gt;""))&lt;&gt;$AE$8,1,0)</f>
        <v>1</v>
      </c>
      <c r="AA30" s="11">
        <f t="shared" si="4"/>
        <v>0</v>
      </c>
      <c r="AB30" s="3" cm="1">
        <f t="array" ref="AB30">IF(SUMPRODUCT(--(LEN(C30:R30)&gt;255)),1,0)</f>
        <v>0</v>
      </c>
      <c r="AC30" s="3" cm="1">
        <f t="array" ref="AC30">IF(SUMPRODUCT(--(ISTEXT(C30:R30)))&gt;1,1,0)</f>
        <v>0</v>
      </c>
      <c r="AD30" s="3">
        <f t="shared" si="2"/>
        <v>0</v>
      </c>
      <c r="AE30" s="3">
        <f t="shared" si="3"/>
        <v>0</v>
      </c>
      <c r="AF30" s="3" cm="1">
        <f t="array" ref="AF30">IF(SUMPRODUCT(--(O30:Q30&gt;L30:N30))&gt;0,1,0)</f>
        <v>0</v>
      </c>
    </row>
    <row r="31" spans="1:34" hidden="1" x14ac:dyDescent="0.35">
      <c r="A31" s="3" t="s">
        <v>73</v>
      </c>
      <c r="B31" s="12">
        <v>44978</v>
      </c>
      <c r="C31" s="6"/>
      <c r="D31" s="6"/>
      <c r="E31" s="6"/>
      <c r="F31" s="6"/>
      <c r="G31" s="6"/>
      <c r="H31" s="6"/>
      <c r="I31" s="17"/>
      <c r="K31" s="12">
        <v>44978</v>
      </c>
      <c r="L31" s="6"/>
      <c r="M31" s="6"/>
      <c r="N31" s="6"/>
      <c r="O31" s="6"/>
      <c r="P31" s="6"/>
      <c r="Q31" s="6"/>
      <c r="R31" s="6"/>
      <c r="W31" s="11" t="str">
        <f t="shared" si="0"/>
        <v/>
      </c>
      <c r="Z31" s="3" cm="1">
        <f t="array" ref="Z31">IF(SUMPRODUCT(--(C31:R31&lt;&gt;""))&lt;&gt;$AE$8,1,0)</f>
        <v>1</v>
      </c>
      <c r="AA31" s="11">
        <f t="shared" si="4"/>
        <v>0</v>
      </c>
      <c r="AB31" s="3" cm="1">
        <f t="array" ref="AB31">IF(SUMPRODUCT(--(LEN(C31:R31)&gt;255)),1,0)</f>
        <v>0</v>
      </c>
      <c r="AC31" s="3" cm="1">
        <f t="array" ref="AC31">IF(SUMPRODUCT(--(ISTEXT(C31:R31)))&gt;1,1,0)</f>
        <v>0</v>
      </c>
      <c r="AD31" s="3">
        <f t="shared" si="2"/>
        <v>0</v>
      </c>
      <c r="AE31" s="3">
        <f t="shared" si="3"/>
        <v>0</v>
      </c>
      <c r="AF31" s="3" cm="1">
        <f t="array" ref="AF31">IF(SUMPRODUCT(--(O31:Q31&gt;L31:N31))&gt;0,1,0)</f>
        <v>0</v>
      </c>
    </row>
    <row r="32" spans="1:34" hidden="1" x14ac:dyDescent="0.35">
      <c r="A32" s="3" t="s">
        <v>74</v>
      </c>
      <c r="B32" s="12">
        <v>44979</v>
      </c>
      <c r="C32" s="6"/>
      <c r="D32" s="6"/>
      <c r="E32" s="6"/>
      <c r="F32" s="6"/>
      <c r="G32" s="6"/>
      <c r="H32" s="6"/>
      <c r="I32" s="17"/>
      <c r="K32" s="12">
        <v>44979</v>
      </c>
      <c r="L32" s="6"/>
      <c r="M32" s="6"/>
      <c r="N32" s="6"/>
      <c r="O32" s="6"/>
      <c r="P32" s="6"/>
      <c r="Q32" s="6"/>
      <c r="R32" s="6"/>
      <c r="W32" s="11" t="str">
        <f t="shared" si="0"/>
        <v/>
      </c>
      <c r="Z32" s="3" cm="1">
        <f t="array" ref="Z32">IF(SUMPRODUCT(--(C32:R32&lt;&gt;""))&lt;&gt;$AE$8,1,0)</f>
        <v>1</v>
      </c>
      <c r="AA32" s="11">
        <f t="shared" si="4"/>
        <v>0</v>
      </c>
      <c r="AB32" s="3" cm="1">
        <f t="array" ref="AB32">IF(SUMPRODUCT(--(LEN(C32:R32)&gt;255)),1,0)</f>
        <v>0</v>
      </c>
      <c r="AC32" s="3" cm="1">
        <f t="array" ref="AC32">IF(SUMPRODUCT(--(ISTEXT(C32:R32)))&gt;1,1,0)</f>
        <v>0</v>
      </c>
      <c r="AD32" s="3">
        <f t="shared" si="2"/>
        <v>0</v>
      </c>
      <c r="AE32" s="3">
        <f t="shared" si="3"/>
        <v>0</v>
      </c>
      <c r="AF32" s="3" cm="1">
        <f t="array" ref="AF32">IF(SUMPRODUCT(--(O32:Q32&gt;L32:N32))&gt;0,1,0)</f>
        <v>0</v>
      </c>
    </row>
    <row r="33" spans="1:32" hidden="1" x14ac:dyDescent="0.35">
      <c r="A33" s="3" t="s">
        <v>75</v>
      </c>
      <c r="B33" s="12">
        <v>44980</v>
      </c>
      <c r="C33" s="6"/>
      <c r="D33" s="6"/>
      <c r="E33" s="6"/>
      <c r="F33" s="6"/>
      <c r="G33" s="6"/>
      <c r="H33" s="6"/>
      <c r="I33" s="17"/>
      <c r="K33" s="12">
        <v>44980</v>
      </c>
      <c r="L33" s="6"/>
      <c r="M33" s="6"/>
      <c r="N33" s="6"/>
      <c r="O33" s="6"/>
      <c r="P33" s="6"/>
      <c r="Q33" s="6"/>
      <c r="R33" s="6"/>
      <c r="W33" s="11" t="str">
        <f t="shared" si="0"/>
        <v/>
      </c>
      <c r="Z33" s="3" cm="1">
        <f t="array" ref="Z33">IF(SUMPRODUCT(--(C33:R33&lt;&gt;""))&lt;&gt;$AE$8,1,0)</f>
        <v>1</v>
      </c>
      <c r="AA33" s="11">
        <f t="shared" si="4"/>
        <v>0</v>
      </c>
      <c r="AB33" s="3" cm="1">
        <f t="array" ref="AB33">IF(SUMPRODUCT(--(LEN(C33:R33)&gt;255)),1,0)</f>
        <v>0</v>
      </c>
      <c r="AC33" s="3" cm="1">
        <f t="array" ref="AC33">IF(SUMPRODUCT(--(ISTEXT(C33:R33)))&gt;1,1,0)</f>
        <v>0</v>
      </c>
      <c r="AD33" s="3">
        <f t="shared" si="2"/>
        <v>0</v>
      </c>
      <c r="AE33" s="3">
        <f t="shared" si="3"/>
        <v>0</v>
      </c>
      <c r="AF33" s="3" cm="1">
        <f t="array" ref="AF33">IF(SUMPRODUCT(--(O33:Q33&gt;L33:N33))&gt;0,1,0)</f>
        <v>0</v>
      </c>
    </row>
    <row r="34" spans="1:32" hidden="1" x14ac:dyDescent="0.35">
      <c r="A34" s="3" t="s">
        <v>76</v>
      </c>
      <c r="B34" s="12">
        <v>44981</v>
      </c>
      <c r="C34" s="6"/>
      <c r="D34" s="6"/>
      <c r="E34" s="6"/>
      <c r="F34" s="6"/>
      <c r="G34" s="6"/>
      <c r="H34" s="6"/>
      <c r="I34" s="17"/>
      <c r="K34" s="12">
        <v>44981</v>
      </c>
      <c r="L34" s="6"/>
      <c r="M34" s="6"/>
      <c r="N34" s="6"/>
      <c r="O34" s="6"/>
      <c r="P34" s="6"/>
      <c r="Q34" s="6"/>
      <c r="R34" s="6"/>
      <c r="W34" s="11" t="str">
        <f t="shared" si="0"/>
        <v/>
      </c>
      <c r="Z34" s="3" cm="1">
        <f t="array" ref="Z34">IF(SUMPRODUCT(--(C34:R34&lt;&gt;""))&lt;&gt;$AE$8,1,0)</f>
        <v>1</v>
      </c>
      <c r="AA34" s="11">
        <f t="shared" si="4"/>
        <v>0</v>
      </c>
      <c r="AB34" s="3" cm="1">
        <f t="array" ref="AB34">IF(SUMPRODUCT(--(LEN(C34:R34)&gt;255)),1,0)</f>
        <v>0</v>
      </c>
      <c r="AC34" s="3" cm="1">
        <f t="array" ref="AC34">IF(SUMPRODUCT(--(ISTEXT(C34:R34)))&gt;1,1,0)</f>
        <v>0</v>
      </c>
      <c r="AD34" s="3">
        <f t="shared" si="2"/>
        <v>0</v>
      </c>
      <c r="AE34" s="3">
        <f t="shared" si="3"/>
        <v>0</v>
      </c>
      <c r="AF34" s="3" cm="1">
        <f t="array" ref="AF34">IF(SUMPRODUCT(--(O34:Q34&gt;L34:N34))&gt;0,1,0)</f>
        <v>0</v>
      </c>
    </row>
    <row r="35" spans="1:32" hidden="1" x14ac:dyDescent="0.35">
      <c r="A35" s="3" t="s">
        <v>77</v>
      </c>
      <c r="B35" s="12">
        <v>44982</v>
      </c>
      <c r="C35" s="6"/>
      <c r="D35" s="6"/>
      <c r="E35" s="6"/>
      <c r="F35" s="6"/>
      <c r="G35" s="6"/>
      <c r="H35" s="6"/>
      <c r="I35" s="17"/>
      <c r="K35" s="12">
        <v>44982</v>
      </c>
      <c r="L35" s="6"/>
      <c r="M35" s="6"/>
      <c r="N35" s="6"/>
      <c r="O35" s="6"/>
      <c r="P35" s="6"/>
      <c r="Q35" s="6"/>
      <c r="R35" s="6"/>
      <c r="W35" s="11" t="str">
        <f t="shared" si="0"/>
        <v/>
      </c>
      <c r="Z35" s="3" cm="1">
        <f t="array" ref="Z35">IF(SUMPRODUCT(--(C35:R35&lt;&gt;""))&lt;&gt;$AE$8,1,0)</f>
        <v>1</v>
      </c>
      <c r="AA35" s="11">
        <f t="shared" si="4"/>
        <v>0</v>
      </c>
      <c r="AB35" s="3" cm="1">
        <f t="array" ref="AB35">IF(SUMPRODUCT(--(LEN(C35:R35)&gt;255)),1,0)</f>
        <v>0</v>
      </c>
      <c r="AC35" s="3" cm="1">
        <f t="array" ref="AC35">IF(SUMPRODUCT(--(ISTEXT(C35:R35)))&gt;1,1,0)</f>
        <v>0</v>
      </c>
      <c r="AD35" s="3">
        <f t="shared" si="2"/>
        <v>0</v>
      </c>
      <c r="AE35" s="3">
        <f t="shared" si="3"/>
        <v>0</v>
      </c>
      <c r="AF35" s="3" cm="1">
        <f t="array" ref="AF35">IF(SUMPRODUCT(--(O35:Q35&gt;L35:N35))&gt;0,1,0)</f>
        <v>0</v>
      </c>
    </row>
    <row r="36" spans="1:32" hidden="1" x14ac:dyDescent="0.35">
      <c r="A36" s="3" t="s">
        <v>78</v>
      </c>
      <c r="B36" s="12">
        <v>44983</v>
      </c>
      <c r="C36" s="6"/>
      <c r="D36" s="6"/>
      <c r="E36" s="6"/>
      <c r="F36" s="6"/>
      <c r="G36" s="6"/>
      <c r="H36" s="6"/>
      <c r="I36" s="17"/>
      <c r="K36" s="12">
        <v>44983</v>
      </c>
      <c r="L36" s="6"/>
      <c r="M36" s="6"/>
      <c r="N36" s="6"/>
      <c r="O36" s="6"/>
      <c r="P36" s="6"/>
      <c r="Q36" s="6"/>
      <c r="R36" s="6"/>
      <c r="W36" s="11" t="str">
        <f t="shared" si="0"/>
        <v/>
      </c>
      <c r="Z36" s="3" cm="1">
        <f t="array" ref="Z36">IF(SUMPRODUCT(--(C36:R36&lt;&gt;""))&lt;&gt;$AE$8,1,0)</f>
        <v>1</v>
      </c>
      <c r="AA36" s="11">
        <f t="shared" si="4"/>
        <v>0</v>
      </c>
      <c r="AB36" s="3" cm="1">
        <f t="array" ref="AB36">IF(SUMPRODUCT(--(LEN(C36:R36)&gt;255)),1,0)</f>
        <v>0</v>
      </c>
      <c r="AC36" s="3" cm="1">
        <f t="array" ref="AC36">IF(SUMPRODUCT(--(ISTEXT(C36:R36)))&gt;1,1,0)</f>
        <v>0</v>
      </c>
      <c r="AD36" s="3">
        <f t="shared" si="2"/>
        <v>0</v>
      </c>
      <c r="AE36" s="3">
        <f t="shared" si="3"/>
        <v>0</v>
      </c>
      <c r="AF36" s="3" cm="1">
        <f t="array" ref="AF36">IF(SUMPRODUCT(--(O36:Q36&gt;L36:N36))&gt;0,1,0)</f>
        <v>0</v>
      </c>
    </row>
    <row r="37" spans="1:32" ht="20.25" hidden="1" customHeight="1" x14ac:dyDescent="0.35">
      <c r="A37" s="3" t="s">
        <v>79</v>
      </c>
      <c r="B37" s="12">
        <v>44984</v>
      </c>
      <c r="C37" s="6"/>
      <c r="D37" s="6"/>
      <c r="E37" s="6"/>
      <c r="F37" s="6"/>
      <c r="G37" s="6"/>
      <c r="H37" s="6"/>
      <c r="I37" s="17"/>
      <c r="K37" s="12">
        <v>44984</v>
      </c>
      <c r="L37" s="6"/>
      <c r="M37" s="6"/>
      <c r="N37" s="6"/>
      <c r="O37" s="6"/>
      <c r="P37" s="6"/>
      <c r="Q37" s="6"/>
      <c r="R37" s="6"/>
      <c r="W37" s="11" t="str">
        <f t="shared" si="0"/>
        <v/>
      </c>
      <c r="Z37" s="3" cm="1">
        <f t="array" ref="Z37">IF(SUMPRODUCT(--(C37:R37&lt;&gt;""))&lt;&gt;$AE$8,1,0)</f>
        <v>1</v>
      </c>
      <c r="AA37" s="11">
        <f t="shared" si="4"/>
        <v>0</v>
      </c>
      <c r="AB37" s="3" cm="1">
        <f t="array" ref="AB37">IF(SUMPRODUCT(--(LEN(C37:R37)&gt;255)),1,0)</f>
        <v>0</v>
      </c>
      <c r="AC37" s="3" cm="1">
        <f t="array" ref="AC37">IF(SUMPRODUCT(--(ISTEXT(C37:R37)))&gt;1,1,0)</f>
        <v>0</v>
      </c>
      <c r="AD37" s="3">
        <f t="shared" si="2"/>
        <v>0</v>
      </c>
      <c r="AE37" s="3">
        <f t="shared" si="3"/>
        <v>0</v>
      </c>
      <c r="AF37" s="3" cm="1">
        <f t="array" ref="AF37">IF(SUMPRODUCT(--(O37:Q37&gt;L37:N37))&gt;0,1,0)</f>
        <v>0</v>
      </c>
    </row>
    <row r="38" spans="1:32" ht="15.75" hidden="1" customHeight="1" x14ac:dyDescent="0.35">
      <c r="A38" s="3" t="s">
        <v>80</v>
      </c>
      <c r="B38" s="12">
        <v>44985</v>
      </c>
      <c r="C38" s="6"/>
      <c r="D38" s="6"/>
      <c r="E38" s="6"/>
      <c r="F38" s="6"/>
      <c r="G38" s="6"/>
      <c r="H38" s="6"/>
      <c r="I38" s="17"/>
      <c r="K38" s="12">
        <v>44985</v>
      </c>
      <c r="L38" s="6"/>
      <c r="M38" s="6"/>
      <c r="N38" s="6"/>
      <c r="O38" s="6"/>
      <c r="P38" s="6"/>
      <c r="Q38" s="6"/>
      <c r="R38" s="6"/>
      <c r="W38" s="11" t="str">
        <f t="shared" si="0"/>
        <v/>
      </c>
      <c r="Z38" s="3" cm="1">
        <f t="array" ref="Z38">IF(SUMPRODUCT(--(C38:R38&lt;&gt;""))&lt;&gt;$AE$8,1,0)</f>
        <v>1</v>
      </c>
      <c r="AA38" s="11">
        <f t="shared" si="4"/>
        <v>0</v>
      </c>
      <c r="AB38" s="3" cm="1">
        <f t="array" ref="AB38">IF(SUMPRODUCT(--(LEN(C38:R38)&gt;255)),1,0)</f>
        <v>0</v>
      </c>
      <c r="AC38" s="3" cm="1">
        <f t="array" ref="AC38">IF(SUMPRODUCT(--(ISTEXT(C38:R38)))&gt;1,1,0)</f>
        <v>0</v>
      </c>
      <c r="AD38" s="3">
        <f t="shared" si="2"/>
        <v>0</v>
      </c>
      <c r="AE38" s="3">
        <f t="shared" si="3"/>
        <v>0</v>
      </c>
      <c r="AF38" s="3" cm="1">
        <f t="array" ref="AF38">IF(SUMPRODUCT(--(O38:Q38&gt;L38:N38))&gt;0,1,0)</f>
        <v>0</v>
      </c>
    </row>
    <row r="39" spans="1:32" ht="19.5" hidden="1" customHeight="1" x14ac:dyDescent="0.35">
      <c r="A39" s="3" t="s">
        <v>81</v>
      </c>
      <c r="B39" s="12">
        <v>44986</v>
      </c>
      <c r="C39" s="6"/>
      <c r="D39" s="6"/>
      <c r="E39" s="6"/>
      <c r="F39" s="6"/>
      <c r="G39" s="6"/>
      <c r="H39" s="6"/>
      <c r="I39" s="17"/>
      <c r="K39" s="12">
        <v>44986</v>
      </c>
      <c r="L39" s="6"/>
      <c r="M39" s="6"/>
      <c r="N39" s="6"/>
      <c r="O39" s="6"/>
      <c r="P39" s="6"/>
      <c r="Q39" s="6"/>
      <c r="R39" s="6"/>
      <c r="W39" s="11" t="str">
        <f t="shared" si="0"/>
        <v/>
      </c>
      <c r="Z39" s="3" cm="1">
        <f t="array" ref="Z39">IF(SUMPRODUCT(--(C39:R39&lt;&gt;""))&lt;&gt;$AE$8,1,0)</f>
        <v>1</v>
      </c>
      <c r="AA39" s="11">
        <f t="shared" si="4"/>
        <v>0</v>
      </c>
      <c r="AB39" s="3" cm="1">
        <f t="array" ref="AB39">IF(SUMPRODUCT(--(LEN(C39:R39)&gt;255)),1,0)</f>
        <v>0</v>
      </c>
      <c r="AC39" s="3" cm="1">
        <f t="array" ref="AC39">IF(SUMPRODUCT(--(ISTEXT(C39:R39)))&gt;1,1,0)</f>
        <v>0</v>
      </c>
      <c r="AD39" s="3">
        <f t="shared" si="2"/>
        <v>0</v>
      </c>
      <c r="AE39" s="3">
        <f t="shared" si="3"/>
        <v>0</v>
      </c>
      <c r="AF39" s="3" cm="1">
        <f t="array" ref="AF39">IF(SUMPRODUCT(--(O39:Q39&gt;L39:N39))&gt;0,1,0)</f>
        <v>0</v>
      </c>
    </row>
    <row r="41" spans="1:32" x14ac:dyDescent="0.35"/>
    <row r="42" spans="1:32" x14ac:dyDescent="0.35">
      <c r="B42" s="23" t="s">
        <v>265</v>
      </c>
      <c r="C42" s="23"/>
      <c r="D42" s="23"/>
      <c r="E42" s="23"/>
      <c r="F42" s="23"/>
      <c r="G42" s="23"/>
      <c r="H42" s="23"/>
      <c r="I42" s="23"/>
      <c r="J42" s="23"/>
    </row>
    <row r="43" spans="1:32" x14ac:dyDescent="0.35"/>
    <row r="44" spans="1:32" x14ac:dyDescent="0.35"/>
  </sheetData>
  <sheetProtection algorithmName="SHA-512" hashValue="4PbcoofOKf40vzagfrppgR4TPO2b3CYL6ws9dZqwF4F5kNm8gcuTB1OQeg/zS3tPXUPYF3wzc9z2D/+mRn9wbw==" saltValue="5FgdtqPmgSD0O+G7nn4roQ==" spinCount="100000" sheet="1" selectLockedCells="1"/>
  <mergeCells count="7">
    <mergeCell ref="B2:N2"/>
    <mergeCell ref="B4:N4"/>
    <mergeCell ref="B42:J42"/>
    <mergeCell ref="O8:Q8"/>
    <mergeCell ref="K8:N8"/>
    <mergeCell ref="B7:I8"/>
    <mergeCell ref="K7:Q7"/>
  </mergeCells>
  <phoneticPr fontId="8" type="noConversion"/>
  <conditionalFormatting sqref="C11:D25 L11:N25">
    <cfRule type="expression" dxfId="11" priority="17">
      <formula>LEN(TRIM(C11))=0</formula>
    </cfRule>
  </conditionalFormatting>
  <conditionalFormatting sqref="W1:W10 W40">
    <cfRule type="beginsWith" dxfId="10" priority="14" operator="beginsWith" text="W">
      <formula>LEFT(W1,LEN("W"))="W"</formula>
    </cfRule>
    <cfRule type="beginsWith" dxfId="9" priority="15" operator="beginsWith" text="E">
      <formula>LEFT(W1,LEN("E"))="E"</formula>
    </cfRule>
  </conditionalFormatting>
  <conditionalFormatting sqref="B4:N4">
    <cfRule type="containsText" dxfId="8" priority="13" operator="containsText" text="errors">
      <formula>NOT(ISERROR(SEARCH("errors",B4)))</formula>
    </cfRule>
  </conditionalFormatting>
  <conditionalFormatting sqref="W11:W39">
    <cfRule type="beginsWith" dxfId="7" priority="9" operator="beginsWith" text="W">
      <formula>LEFT(W11,LEN("W"))="W"</formula>
    </cfRule>
    <cfRule type="beginsWith" dxfId="6" priority="10" operator="beginsWith" text="E">
      <formula>LEFT(W11,LEN("E"))="E"</formula>
    </cfRule>
    <cfRule type="beginsWith" dxfId="5" priority="11" operator="beginsWith" text="W">
      <formula>LEFT(W11,LEN("W"))="W"</formula>
    </cfRule>
    <cfRule type="beginsWith" dxfId="4" priority="12" operator="beginsWith" text="E">
      <formula>LEFT(W11,LEN("E"))="E"</formula>
    </cfRule>
  </conditionalFormatting>
  <conditionalFormatting sqref="E11:I22">
    <cfRule type="expression" dxfId="3" priority="4">
      <formula>LEN(TRIM(E11))=0</formula>
    </cfRule>
  </conditionalFormatting>
  <conditionalFormatting sqref="O11:Q22">
    <cfRule type="expression" dxfId="2" priority="3">
      <formula>LEN(TRIM(O11))=0</formula>
    </cfRule>
  </conditionalFormatting>
  <conditionalFormatting sqref="E23:I25">
    <cfRule type="expression" dxfId="1" priority="2">
      <formula>LEN(TRIM(E23))=0</formula>
    </cfRule>
  </conditionalFormatting>
  <conditionalFormatting sqref="O23:Q25">
    <cfRule type="expression" dxfId="0" priority="1">
      <formula>LEN(TRIM(O23))=0</formula>
    </cfRule>
  </conditionalFormatting>
  <dataValidations count="1">
    <dataValidation type="whole" operator="greaterThanOrEqual" allowBlank="1" showInputMessage="1" showErrorMessage="1" errorTitle="Whole Number Error" error="You must enter a whole positive number in this field." sqref="H24:H25 C11:C25 D21:D25 D11:D16 E11:G25 I11:I25 H11:H22 L11:L25 M20:M25 M11:M18 Q20:Q25 P20:P25 P11:P18 Q11:Q16 Q18 N11:N25 O11:O16 O18:O25" xr:uid="{5F20079C-E077-45D1-989D-4580713D00CE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659C808AEEB4FBFAFB7A13BD4C940" ma:contentTypeVersion="10" ma:contentTypeDescription="Create a new document." ma:contentTypeScope="" ma:versionID="5809c1532a4f24cfe2dd1e4967a831db">
  <xsd:schema xmlns:xsd="http://www.w3.org/2001/XMLSchema" xmlns:xs="http://www.w3.org/2001/XMLSchema" xmlns:p="http://schemas.microsoft.com/office/2006/metadata/properties" xmlns:ns2="633d6341-889e-4b5f-9e80-3947d34778b7" xmlns:ns3="32eb6925-5645-41a1-99e0-47ece1c4f54b" targetNamespace="http://schemas.microsoft.com/office/2006/metadata/properties" ma:root="true" ma:fieldsID="85aaf02cce28e0218b0c0004c531bb9a" ns2:_="" ns3:_="">
    <xsd:import namespace="633d6341-889e-4b5f-9e80-3947d34778b7"/>
    <xsd:import namespace="32eb6925-5645-41a1-99e0-47ece1c4f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d6341-889e-4b5f-9e80-3947d3477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b6925-5645-41a1-99e0-47ece1c4f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8F8D73-BDB1-4ED9-8293-83ED36E806D9}">
  <ds:schemaRefs>
    <ds:schemaRef ds:uri="http://schemas.openxmlformats.org/package/2006/metadata/core-properties"/>
    <ds:schemaRef ds:uri="http://purl.org/dc/elements/1.1/"/>
    <ds:schemaRef ds:uri="633d6341-889e-4b5f-9e80-3947d34778b7"/>
    <ds:schemaRef ds:uri="32eb6925-5645-41a1-99e0-47ece1c4f54b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FBFCFD2-7A8F-49DA-A679-7F50C89A0A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CF7ED-6632-4769-ADDD-367307D34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d6341-889e-4b5f-9e80-3947d34778b7"/>
    <ds:schemaRef ds:uri="32eb6925-5645-41a1-99e0-47ece1c4f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templatemetadata</vt:lpstr>
      <vt:lpstr>Guidance</vt:lpstr>
      <vt:lpstr>Index</vt:lpstr>
      <vt:lpstr>SDCS</vt:lpstr>
      <vt:lpstr>Revision History</vt:lpstr>
      <vt:lpstr>Backsheet</vt:lpstr>
      <vt:lpstr>Rescheduling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Reffell</dc:creator>
  <cp:lastModifiedBy>Millard, Fay</cp:lastModifiedBy>
  <dcterms:created xsi:type="dcterms:W3CDTF">2022-11-21T13:46:39Z</dcterms:created>
  <dcterms:modified xsi:type="dcterms:W3CDTF">2023-05-18T11:46:41Z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0x010100836659C808AEEB4FBFAFB7A13BD4C940</vt:lpwstr>
  </property>
</Properties>
</file>