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-741\"/>
    </mc:Choice>
  </mc:AlternateContent>
  <xr:revisionPtr revIDLastSave="0" documentId="14_{5524957C-5219-47CA-B698-0486551A8761}" xr6:coauthVersionLast="47" xr6:coauthVersionMax="47" xr10:uidLastSave="{00000000-0000-0000-0000-000000000000}"/>
  <bookViews>
    <workbookView xWindow="28680" yWindow="-120" windowWidth="29040" windowHeight="15840" activeTab="2" xr2:uid="{D587391B-A5BE-4B47-BC68-5ECD3D5C271C}"/>
  </bookViews>
  <sheets>
    <sheet name="Sheet1" sheetId="1" r:id="rId1"/>
    <sheet name="Attendances" sheetId="3" r:id="rId2"/>
    <sheet name="Bed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D16" i="1"/>
  <c r="C40" i="1"/>
  <c r="J38" i="1"/>
  <c r="I38" i="1"/>
  <c r="H38" i="1"/>
  <c r="E38" i="1"/>
  <c r="J37" i="1"/>
  <c r="I37" i="1"/>
  <c r="H37" i="1"/>
  <c r="E37" i="1"/>
  <c r="J36" i="1"/>
  <c r="I36" i="1"/>
  <c r="H36" i="1"/>
  <c r="E36" i="1"/>
  <c r="E28" i="1"/>
  <c r="D28" i="1"/>
  <c r="C28" i="1"/>
  <c r="E27" i="1"/>
  <c r="D27" i="1"/>
  <c r="C27" i="1"/>
  <c r="H35" i="1" l="1"/>
  <c r="F40" i="1"/>
  <c r="H40" i="1" s="1"/>
  <c r="I35" i="1"/>
  <c r="I40" i="1" s="1"/>
  <c r="J35" i="1"/>
  <c r="J40" i="1" s="1"/>
  <c r="E35" i="1"/>
  <c r="K37" i="1"/>
  <c r="K36" i="1"/>
  <c r="K38" i="1"/>
  <c r="E40" i="1"/>
  <c r="K35" i="1" l="1"/>
  <c r="K40" i="1"/>
</calcChain>
</file>

<file path=xl/sharedStrings.xml><?xml version="1.0" encoding="utf-8"?>
<sst xmlns="http://schemas.openxmlformats.org/spreadsheetml/2006/main" count="135" uniqueCount="63">
  <si>
    <t>Number of Trust Staff (FTE)</t>
  </si>
  <si>
    <t>Month</t>
  </si>
  <si>
    <t>Student</t>
  </si>
  <si>
    <t>Average</t>
  </si>
  <si>
    <t>Patients / Attendances</t>
  </si>
  <si>
    <t>Emergency Dept Attendance</t>
  </si>
  <si>
    <t>Inpatient Stays</t>
  </si>
  <si>
    <t>Outpatient Attendances</t>
  </si>
  <si>
    <t>Q1 21/22</t>
  </si>
  <si>
    <t>Q2 21/22</t>
  </si>
  <si>
    <t>Q3 21/22</t>
  </si>
  <si>
    <t>Q4 21/22</t>
  </si>
  <si>
    <t>Daily Ave</t>
  </si>
  <si>
    <t>Monthly Ave</t>
  </si>
  <si>
    <t>Bed Numbers</t>
  </si>
  <si>
    <t>Available Night Beds</t>
  </si>
  <si>
    <t>Occupied Night Beds</t>
  </si>
  <si>
    <t>Night Bed Occupancy</t>
  </si>
  <si>
    <t>Available Day Beds</t>
  </si>
  <si>
    <t>Occupied Day Beds</t>
  </si>
  <si>
    <t>Day Bed Occupancy</t>
  </si>
  <si>
    <t>Total Available Beds</t>
  </si>
  <si>
    <t>Total Occupied Beds</t>
  </si>
  <si>
    <t>Total Bed Occupancy</t>
  </si>
  <si>
    <t>Ave</t>
  </si>
  <si>
    <t>Number of Staff</t>
  </si>
  <si>
    <t>Children's Hospital</t>
  </si>
  <si>
    <t>2021/2022 Q1</t>
  </si>
  <si>
    <t>2021/2022 Q2</t>
  </si>
  <si>
    <t>2021/2022 Q3</t>
  </si>
  <si>
    <t>2021/2022 Q4</t>
  </si>
  <si>
    <t>Dental Hospital</t>
  </si>
  <si>
    <t>Eye Hospital</t>
  </si>
  <si>
    <t>Haematology &amp; Oncology Centre</t>
  </si>
  <si>
    <t>Bristol Royal Infirmary</t>
  </si>
  <si>
    <t>South Bristol Hospital</t>
  </si>
  <si>
    <t>St Michaels</t>
  </si>
  <si>
    <t>Weston General</t>
  </si>
  <si>
    <t xml:space="preserve">                                   10,427 </t>
  </si>
  <si>
    <t xml:space="preserve">                                   10,315 </t>
  </si>
  <si>
    <t xml:space="preserve">                                   10,312 </t>
  </si>
  <si>
    <t xml:space="preserve">                                   10,283 </t>
  </si>
  <si>
    <t xml:space="preserve">                                   10,357 </t>
  </si>
  <si>
    <t xml:space="preserve">                                   10,429 </t>
  </si>
  <si>
    <t xml:space="preserve">                                   10,488 </t>
  </si>
  <si>
    <t xml:space="preserve">                                   10,519 </t>
  </si>
  <si>
    <t xml:space="preserve">                                   10,528 </t>
  </si>
  <si>
    <t xml:space="preserve">                                   10,514 </t>
  </si>
  <si>
    <t xml:space="preserve">                                   10,483 </t>
  </si>
  <si>
    <t xml:space="preserve">                                   10,544 </t>
  </si>
  <si>
    <t xml:space="preserve">                                   10,433 </t>
  </si>
  <si>
    <t>Quarter</t>
  </si>
  <si>
    <t>BCH</t>
  </si>
  <si>
    <t>BDH</t>
  </si>
  <si>
    <t>BEH</t>
  </si>
  <si>
    <t>BOC</t>
  </si>
  <si>
    <t>BRI</t>
  </si>
  <si>
    <t>SBH</t>
  </si>
  <si>
    <t>STM</t>
  </si>
  <si>
    <t>WGH</t>
  </si>
  <si>
    <t>Quarter Total</t>
  </si>
  <si>
    <t>Site Total</t>
  </si>
  <si>
    <t>ED Attendances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</si>
</sst>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3" fillId="4" borderId="0" xfId="0" applyFont="1" applyFill="1" applyAlignment="1">
      <alignment horizontal="left"/>
    </xf>
    <xf numFmtId="164" fontId="0" fillId="4" borderId="0" xfId="1" applyNumberFormat="1" applyFont="1" applyFill="1"/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0" fillId="5" borderId="0" xfId="1" applyNumberFormat="1" applyFont="1" applyFill="1"/>
    <xf numFmtId="164" fontId="2" fillId="6" borderId="1" xfId="1" applyNumberFormat="1" applyFont="1" applyFill="1" applyBorder="1" applyAlignment="1">
      <alignment horizontal="center" wrapText="1"/>
    </xf>
    <xf numFmtId="9" fontId="0" fillId="0" borderId="1" xfId="2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0" xfId="1" applyNumberFormat="1" applyFont="1"/>
    <xf numFmtId="164" fontId="2" fillId="6" borderId="1" xfId="1" applyNumberFormat="1" applyFont="1" applyFill="1" applyBorder="1"/>
    <xf numFmtId="9" fontId="2" fillId="6" borderId="1" xfId="2" applyFont="1" applyFill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0" xfId="0" applyFill="1" applyBorder="1"/>
    <xf numFmtId="164" fontId="0" fillId="7" borderId="1" xfId="1" applyNumberFormat="1" applyFont="1" applyFill="1" applyBorder="1"/>
    <xf numFmtId="164" fontId="0" fillId="3" borderId="2" xfId="1" applyNumberFormat="1" applyFont="1" applyFill="1" applyBorder="1" applyAlignment="1">
      <alignment horizontal="center" wrapText="1"/>
    </xf>
    <xf numFmtId="164" fontId="0" fillId="3" borderId="3" xfId="1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3" borderId="16" xfId="1" applyNumberFormat="1" applyFont="1" applyFill="1" applyBorder="1" applyAlignment="1">
      <alignment horizontal="center" wrapText="1"/>
    </xf>
    <xf numFmtId="164" fontId="0" fillId="7" borderId="16" xfId="1" applyNumberFormat="1" applyFont="1" applyFill="1" applyBorder="1"/>
    <xf numFmtId="164" fontId="0" fillId="0" borderId="16" xfId="1" applyNumberFormat="1" applyFont="1" applyBorder="1"/>
    <xf numFmtId="0" fontId="4" fillId="7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4" fontId="2" fillId="3" borderId="17" xfId="1" applyNumberFormat="1" applyFont="1" applyFill="1" applyBorder="1" applyAlignment="1">
      <alignment horizontal="center" wrapText="1"/>
    </xf>
    <xf numFmtId="164" fontId="2" fillId="3" borderId="18" xfId="1" applyNumberFormat="1" applyFont="1" applyFill="1" applyBorder="1" applyAlignment="1">
      <alignment horizontal="center" wrapText="1"/>
    </xf>
    <xf numFmtId="164" fontId="2" fillId="3" borderId="19" xfId="1" applyNumberFormat="1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E389-AC15-4283-BCC1-95BAB57219C8}">
  <dimension ref="B1:N41"/>
  <sheetViews>
    <sheetView zoomScale="70" zoomScaleNormal="70" workbookViewId="0">
      <selection activeCell="H26" sqref="H26"/>
    </sheetView>
  </sheetViews>
  <sheetFormatPr defaultRowHeight="14.5" x14ac:dyDescent="0.35"/>
  <cols>
    <col min="2" max="11" width="22.26953125" customWidth="1"/>
  </cols>
  <sheetData>
    <row r="1" spans="2:9" x14ac:dyDescent="0.35">
      <c r="B1" s="1" t="s">
        <v>0</v>
      </c>
      <c r="C1" s="2"/>
      <c r="D1" s="3"/>
      <c r="E1" s="3"/>
      <c r="F1" s="3"/>
      <c r="G1" s="3"/>
      <c r="H1" s="3"/>
      <c r="I1" s="4"/>
    </row>
    <row r="2" spans="2:9" x14ac:dyDescent="0.35">
      <c r="B2" s="5"/>
      <c r="C2" s="3"/>
      <c r="D2" s="3"/>
      <c r="E2" s="3"/>
      <c r="F2" s="3"/>
      <c r="G2" s="3"/>
      <c r="H2" s="3"/>
      <c r="I2" s="4"/>
    </row>
    <row r="3" spans="2:9" ht="28.9" customHeight="1" x14ac:dyDescent="0.35">
      <c r="B3" s="6" t="s">
        <v>1</v>
      </c>
      <c r="C3" s="7" t="s">
        <v>25</v>
      </c>
      <c r="D3" s="39" t="s">
        <v>2</v>
      </c>
      <c r="E3" s="8"/>
      <c r="F3" s="8"/>
      <c r="G3" s="8"/>
      <c r="H3" s="8"/>
      <c r="I3" s="8"/>
    </row>
    <row r="4" spans="2:9" x14ac:dyDescent="0.35">
      <c r="B4" s="9">
        <v>44287</v>
      </c>
      <c r="C4" s="42" t="s">
        <v>38</v>
      </c>
      <c r="D4" s="40">
        <v>0</v>
      </c>
      <c r="E4" s="24"/>
      <c r="F4" s="24"/>
      <c r="G4" s="24"/>
      <c r="H4" s="24"/>
      <c r="I4" s="4"/>
    </row>
    <row r="5" spans="2:9" x14ac:dyDescent="0.35">
      <c r="B5" s="9">
        <v>44317</v>
      </c>
      <c r="C5" s="42" t="s">
        <v>39</v>
      </c>
      <c r="D5" s="40">
        <v>0</v>
      </c>
      <c r="E5" s="24"/>
      <c r="F5" s="24"/>
      <c r="G5" s="24"/>
      <c r="H5" s="24"/>
      <c r="I5" s="4"/>
    </row>
    <row r="6" spans="2:9" x14ac:dyDescent="0.35">
      <c r="B6" s="9">
        <v>44348</v>
      </c>
      <c r="C6" s="42" t="s">
        <v>40</v>
      </c>
      <c r="D6" s="40">
        <v>0</v>
      </c>
      <c r="E6" s="24"/>
      <c r="F6" s="24"/>
      <c r="G6" s="24"/>
      <c r="H6" s="24"/>
      <c r="I6" s="4"/>
    </row>
    <row r="7" spans="2:9" x14ac:dyDescent="0.35">
      <c r="B7" s="9">
        <v>44378</v>
      </c>
      <c r="C7" s="42" t="s">
        <v>41</v>
      </c>
      <c r="D7" s="40">
        <v>0</v>
      </c>
      <c r="E7" s="24"/>
      <c r="F7" s="24"/>
      <c r="G7" s="24"/>
      <c r="H7" s="24"/>
      <c r="I7" s="4"/>
    </row>
    <row r="8" spans="2:9" x14ac:dyDescent="0.35">
      <c r="B8" s="9">
        <v>44409</v>
      </c>
      <c r="C8" s="42" t="s">
        <v>42</v>
      </c>
      <c r="D8" s="40">
        <v>0</v>
      </c>
      <c r="E8" s="24"/>
      <c r="F8" s="24"/>
      <c r="G8" s="24"/>
      <c r="H8" s="24"/>
      <c r="I8" s="4"/>
    </row>
    <row r="9" spans="2:9" x14ac:dyDescent="0.35">
      <c r="B9" s="9">
        <v>44440</v>
      </c>
      <c r="C9" s="42" t="s">
        <v>43</v>
      </c>
      <c r="D9" s="40">
        <v>0</v>
      </c>
      <c r="E9" s="24"/>
      <c r="F9" s="24"/>
      <c r="G9" s="24"/>
      <c r="H9" s="24"/>
      <c r="I9" s="4"/>
    </row>
    <row r="10" spans="2:9" x14ac:dyDescent="0.35">
      <c r="B10" s="9">
        <v>44470</v>
      </c>
      <c r="C10" s="42" t="s">
        <v>44</v>
      </c>
      <c r="D10" s="40">
        <v>0</v>
      </c>
      <c r="E10" s="24"/>
      <c r="F10" s="24"/>
      <c r="G10" s="24"/>
      <c r="H10" s="24"/>
      <c r="I10" s="4"/>
    </row>
    <row r="11" spans="2:9" x14ac:dyDescent="0.35">
      <c r="B11" s="9">
        <v>44501</v>
      </c>
      <c r="C11" s="42" t="s">
        <v>45</v>
      </c>
      <c r="D11" s="40">
        <v>0</v>
      </c>
      <c r="E11" s="24"/>
      <c r="F11" s="24"/>
      <c r="G11" s="24"/>
      <c r="H11" s="24"/>
      <c r="I11" s="4"/>
    </row>
    <row r="12" spans="2:9" x14ac:dyDescent="0.35">
      <c r="B12" s="9">
        <v>44531</v>
      </c>
      <c r="C12" s="42" t="s">
        <v>46</v>
      </c>
      <c r="D12" s="40">
        <v>0</v>
      </c>
      <c r="E12" s="24"/>
      <c r="F12" s="24"/>
      <c r="G12" s="24"/>
      <c r="H12" s="24"/>
      <c r="I12" s="4"/>
    </row>
    <row r="13" spans="2:9" x14ac:dyDescent="0.35">
      <c r="B13" s="9">
        <v>44562</v>
      </c>
      <c r="C13" s="42" t="s">
        <v>47</v>
      </c>
      <c r="D13" s="40">
        <v>0</v>
      </c>
      <c r="E13" s="24"/>
      <c r="F13" s="24"/>
      <c r="G13" s="24"/>
      <c r="H13" s="24"/>
      <c r="I13" s="4"/>
    </row>
    <row r="14" spans="2:9" x14ac:dyDescent="0.35">
      <c r="B14" s="9">
        <v>44593</v>
      </c>
      <c r="C14" s="42" t="s">
        <v>48</v>
      </c>
      <c r="D14" s="40">
        <v>0</v>
      </c>
      <c r="E14" s="24"/>
      <c r="F14" s="24"/>
      <c r="G14" s="24"/>
      <c r="H14" s="24"/>
      <c r="I14" s="4"/>
    </row>
    <row r="15" spans="2:9" x14ac:dyDescent="0.35">
      <c r="B15" s="9">
        <v>44621</v>
      </c>
      <c r="C15" s="42" t="s">
        <v>49</v>
      </c>
      <c r="D15" s="40">
        <v>0</v>
      </c>
      <c r="E15" s="24"/>
      <c r="F15" s="24"/>
      <c r="G15" s="24"/>
      <c r="H15" s="24"/>
      <c r="I15" s="4"/>
    </row>
    <row r="16" spans="2:9" x14ac:dyDescent="0.35">
      <c r="B16" s="11" t="s">
        <v>3</v>
      </c>
      <c r="C16" s="43" t="s">
        <v>50</v>
      </c>
      <c r="D16" s="41">
        <f>AVERAGE(D4:D15)</f>
        <v>0</v>
      </c>
      <c r="E16" s="24"/>
      <c r="F16" s="24"/>
      <c r="G16" s="24"/>
      <c r="H16" s="24"/>
      <c r="I16" s="4"/>
    </row>
    <row r="17" spans="2:14" x14ac:dyDescent="0.35">
      <c r="B17" s="5"/>
      <c r="C17" s="3"/>
      <c r="D17" s="3"/>
      <c r="E17" s="3"/>
      <c r="F17" s="3"/>
      <c r="G17" s="3"/>
      <c r="H17" s="3"/>
      <c r="I17" s="4"/>
    </row>
    <row r="18" spans="2:14" x14ac:dyDescent="0.35">
      <c r="B18" s="5"/>
      <c r="C18" s="3"/>
      <c r="D18" s="3"/>
      <c r="E18" s="3"/>
      <c r="F18" s="3"/>
      <c r="G18" s="3"/>
      <c r="H18" s="3"/>
      <c r="I18" s="4"/>
      <c r="J18" s="26"/>
      <c r="K18" s="26"/>
      <c r="L18" s="25"/>
      <c r="M18" s="25"/>
      <c r="N18" s="25"/>
    </row>
    <row r="19" spans="2:14" x14ac:dyDescent="0.35">
      <c r="B19" s="12" t="s">
        <v>4</v>
      </c>
      <c r="C19" s="13"/>
      <c r="D19" s="3"/>
      <c r="E19" s="3"/>
      <c r="F19" s="3"/>
      <c r="G19" s="3"/>
      <c r="H19" s="3"/>
      <c r="I19" s="4"/>
      <c r="J19" s="26"/>
      <c r="K19" s="26"/>
      <c r="L19" s="25"/>
      <c r="M19" s="25"/>
      <c r="N19" s="25"/>
    </row>
    <row r="20" spans="2:14" x14ac:dyDescent="0.35">
      <c r="B20" s="14"/>
      <c r="C20" s="3"/>
      <c r="D20" s="3"/>
      <c r="E20" s="3"/>
      <c r="F20" s="3"/>
      <c r="G20" s="3"/>
      <c r="H20" s="3"/>
      <c r="I20" s="4"/>
      <c r="J20" s="26"/>
      <c r="K20" s="26"/>
      <c r="L20" s="25"/>
      <c r="M20" s="25"/>
      <c r="N20" s="25"/>
    </row>
    <row r="21" spans="2:14" ht="29.5" customHeight="1" x14ac:dyDescent="0.35">
      <c r="B21" s="6"/>
      <c r="C21" s="7" t="s">
        <v>5</v>
      </c>
      <c r="D21" s="7" t="s">
        <v>6</v>
      </c>
      <c r="E21" s="7" t="s">
        <v>7</v>
      </c>
      <c r="I21" s="8"/>
      <c r="J21" s="8"/>
      <c r="K21" s="8"/>
      <c r="L21" s="25"/>
      <c r="M21" s="25"/>
      <c r="N21" s="25"/>
    </row>
    <row r="22" spans="2:14" x14ac:dyDescent="0.35">
      <c r="B22" s="11" t="s">
        <v>8</v>
      </c>
      <c r="C22" s="27">
        <v>48611</v>
      </c>
      <c r="D22" s="27">
        <v>40449</v>
      </c>
      <c r="E22" s="27">
        <v>203783</v>
      </c>
      <c r="F22" s="3"/>
      <c r="G22" s="3"/>
      <c r="H22" s="3"/>
      <c r="I22" s="4"/>
      <c r="J22" s="4"/>
      <c r="K22" s="4"/>
      <c r="L22" s="25"/>
      <c r="M22" s="25"/>
      <c r="N22" s="25"/>
    </row>
    <row r="23" spans="2:14" x14ac:dyDescent="0.35">
      <c r="B23" s="11" t="s">
        <v>9</v>
      </c>
      <c r="C23" s="27">
        <v>49683</v>
      </c>
      <c r="D23" s="27">
        <v>40661</v>
      </c>
      <c r="E23" s="27">
        <v>199829</v>
      </c>
      <c r="F23" s="3"/>
      <c r="G23" s="3"/>
      <c r="H23" s="3"/>
      <c r="I23" s="4"/>
      <c r="J23" s="4"/>
      <c r="K23" s="4"/>
      <c r="L23" s="25"/>
      <c r="M23" s="25"/>
      <c r="N23" s="25"/>
    </row>
    <row r="24" spans="2:14" x14ac:dyDescent="0.35">
      <c r="B24" s="11" t="s">
        <v>10</v>
      </c>
      <c r="C24" s="27">
        <v>48140</v>
      </c>
      <c r="D24" s="27">
        <v>39543</v>
      </c>
      <c r="E24" s="27">
        <v>209749</v>
      </c>
      <c r="F24" s="3"/>
      <c r="G24" s="3"/>
      <c r="H24" s="3"/>
      <c r="I24" s="24"/>
      <c r="J24" s="24"/>
      <c r="K24" s="24"/>
      <c r="L24" s="25"/>
      <c r="M24" s="25"/>
      <c r="N24" s="25"/>
    </row>
    <row r="25" spans="2:14" x14ac:dyDescent="0.35">
      <c r="B25" s="11" t="s">
        <v>11</v>
      </c>
      <c r="C25" s="27">
        <v>45528</v>
      </c>
      <c r="D25" s="27">
        <v>38316</v>
      </c>
      <c r="E25" s="27">
        <v>207588</v>
      </c>
      <c r="F25" s="3"/>
      <c r="G25" s="3"/>
      <c r="H25" s="3"/>
      <c r="I25" s="24"/>
      <c r="J25" s="24"/>
      <c r="K25" s="24"/>
      <c r="L25" s="25"/>
      <c r="M25" s="25"/>
      <c r="N25" s="25"/>
    </row>
    <row r="26" spans="2:14" x14ac:dyDescent="0.35">
      <c r="B26" s="5"/>
      <c r="C26" s="3"/>
      <c r="D26" s="3"/>
      <c r="E26" s="3"/>
      <c r="F26" s="3"/>
      <c r="G26" s="3"/>
      <c r="H26" s="3"/>
      <c r="I26" s="24"/>
      <c r="J26" s="24"/>
      <c r="K26" s="24"/>
      <c r="L26" s="25"/>
      <c r="M26" s="25"/>
      <c r="N26" s="25"/>
    </row>
    <row r="27" spans="2:14" x14ac:dyDescent="0.35">
      <c r="B27" s="11" t="s">
        <v>12</v>
      </c>
      <c r="C27" s="10">
        <f>SUM(C22:C25)/365</f>
        <v>525.92328767123286</v>
      </c>
      <c r="D27" s="10">
        <f>SUM(D22:D25)/365</f>
        <v>435.53150684931506</v>
      </c>
      <c r="E27" s="10">
        <f>SUM(E22:E25)/365</f>
        <v>2249.1753424657536</v>
      </c>
      <c r="F27" s="3"/>
      <c r="G27" s="3"/>
      <c r="H27" s="3"/>
      <c r="I27" s="24"/>
      <c r="J27" s="24"/>
      <c r="K27" s="24"/>
      <c r="L27" s="25"/>
      <c r="M27" s="25"/>
      <c r="N27" s="25"/>
    </row>
    <row r="28" spans="2:14" x14ac:dyDescent="0.35">
      <c r="B28" s="11" t="s">
        <v>13</v>
      </c>
      <c r="C28" s="10">
        <f>SUM(C22:C25)/12</f>
        <v>15996.833333333334</v>
      </c>
      <c r="D28" s="10">
        <f>SUM(D22:D25)/12</f>
        <v>13247.416666666666</v>
      </c>
      <c r="E28" s="10">
        <f>SUM(E22:E25)/12</f>
        <v>68412.416666666672</v>
      </c>
      <c r="F28" s="3"/>
      <c r="G28" s="3"/>
      <c r="H28" s="3"/>
      <c r="I28" s="24"/>
      <c r="J28" s="24"/>
      <c r="K28" s="24"/>
      <c r="L28" s="25"/>
      <c r="M28" s="25"/>
      <c r="N28" s="25"/>
    </row>
    <row r="29" spans="2:14" x14ac:dyDescent="0.35">
      <c r="B29" s="5"/>
      <c r="C29" s="3"/>
      <c r="D29" s="3"/>
      <c r="E29" s="3"/>
      <c r="F29" s="3"/>
      <c r="G29" s="3"/>
      <c r="H29" s="3"/>
      <c r="I29" s="24"/>
      <c r="J29" s="25"/>
      <c r="K29" s="25"/>
      <c r="L29" s="25"/>
      <c r="M29" s="25"/>
      <c r="N29" s="25"/>
    </row>
    <row r="30" spans="2:14" x14ac:dyDescent="0.35">
      <c r="B30" s="5"/>
      <c r="C30" s="3"/>
      <c r="D30" s="3"/>
      <c r="E30" s="3"/>
      <c r="F30" s="3"/>
      <c r="G30" s="3"/>
      <c r="H30" s="3"/>
      <c r="I30" s="24"/>
      <c r="J30" s="25"/>
      <c r="K30" s="25"/>
      <c r="L30" s="25"/>
      <c r="M30" s="25"/>
      <c r="N30" s="25"/>
    </row>
    <row r="31" spans="2:14" x14ac:dyDescent="0.35">
      <c r="B31" s="15" t="s">
        <v>14</v>
      </c>
      <c r="C31" s="16"/>
      <c r="D31" s="3"/>
      <c r="E31" s="3"/>
      <c r="F31" s="3"/>
      <c r="G31" s="3"/>
      <c r="H31" s="3"/>
      <c r="I31" s="3"/>
    </row>
    <row r="32" spans="2:14" x14ac:dyDescent="0.35">
      <c r="B32" s="5"/>
      <c r="C32" s="3"/>
      <c r="D32" s="3"/>
      <c r="E32" s="3"/>
      <c r="F32" s="3"/>
      <c r="G32" s="3"/>
      <c r="H32" s="3"/>
      <c r="I32" s="3"/>
    </row>
    <row r="33" spans="2:11" x14ac:dyDescent="0.35">
      <c r="B33" s="5"/>
      <c r="C33" s="3"/>
      <c r="D33" s="3"/>
      <c r="E33" s="3"/>
      <c r="F33" s="3"/>
      <c r="G33" s="3"/>
      <c r="H33" s="3"/>
      <c r="I33" s="3"/>
    </row>
    <row r="34" spans="2:11" x14ac:dyDescent="0.35">
      <c r="B34" s="6"/>
      <c r="C34" s="7" t="s">
        <v>15</v>
      </c>
      <c r="D34" s="7" t="s">
        <v>16</v>
      </c>
      <c r="E34" s="7" t="s">
        <v>17</v>
      </c>
      <c r="F34" s="7" t="s">
        <v>18</v>
      </c>
      <c r="G34" s="7" t="s">
        <v>19</v>
      </c>
      <c r="H34" s="7" t="s">
        <v>20</v>
      </c>
      <c r="I34" s="17" t="s">
        <v>21</v>
      </c>
      <c r="J34" s="17" t="s">
        <v>22</v>
      </c>
      <c r="K34" s="17" t="s">
        <v>23</v>
      </c>
    </row>
    <row r="35" spans="2:11" x14ac:dyDescent="0.35">
      <c r="B35" s="11" t="s">
        <v>8</v>
      </c>
      <c r="C35" s="27">
        <v>1073</v>
      </c>
      <c r="D35" s="27">
        <v>972</v>
      </c>
      <c r="E35" s="18">
        <f>D35/C35</f>
        <v>0.90587138863000927</v>
      </c>
      <c r="F35" s="27">
        <v>158</v>
      </c>
      <c r="G35" s="27">
        <v>151</v>
      </c>
      <c r="H35" s="10">
        <f>G35/F35</f>
        <v>0.95569620253164556</v>
      </c>
      <c r="I35" s="19">
        <f>C35+F35</f>
        <v>1231</v>
      </c>
      <c r="J35" s="19">
        <f>D35+G35</f>
        <v>1123</v>
      </c>
      <c r="K35" s="20">
        <f>J35/I35</f>
        <v>0.91226645004061735</v>
      </c>
    </row>
    <row r="36" spans="2:11" x14ac:dyDescent="0.35">
      <c r="B36" s="11" t="s">
        <v>9</v>
      </c>
      <c r="C36" s="27">
        <v>1079</v>
      </c>
      <c r="D36" s="27">
        <v>983</v>
      </c>
      <c r="E36" s="18">
        <f t="shared" ref="E36:E40" si="0">D36/C36</f>
        <v>0.91102873030583875</v>
      </c>
      <c r="F36" s="27">
        <v>157</v>
      </c>
      <c r="G36" s="27">
        <v>146</v>
      </c>
      <c r="H36" s="10">
        <f t="shared" ref="H36:H38" si="1">G36/F36</f>
        <v>0.92993630573248409</v>
      </c>
      <c r="I36" s="19">
        <f t="shared" ref="I36:J38" si="2">C36+F36</f>
        <v>1236</v>
      </c>
      <c r="J36" s="19">
        <f t="shared" si="2"/>
        <v>1129</v>
      </c>
      <c r="K36" s="20">
        <f t="shared" ref="K36:K38" si="3">J36/I36</f>
        <v>0.91343042071197411</v>
      </c>
    </row>
    <row r="37" spans="2:11" x14ac:dyDescent="0.35">
      <c r="B37" s="11" t="s">
        <v>10</v>
      </c>
      <c r="C37" s="27">
        <v>1087</v>
      </c>
      <c r="D37" s="27">
        <v>1004</v>
      </c>
      <c r="E37" s="18">
        <f t="shared" si="0"/>
        <v>0.92364305427782889</v>
      </c>
      <c r="F37" s="27">
        <v>157</v>
      </c>
      <c r="G37" s="27">
        <v>141</v>
      </c>
      <c r="H37" s="10">
        <f t="shared" si="1"/>
        <v>0.89808917197452232</v>
      </c>
      <c r="I37" s="19">
        <f t="shared" si="2"/>
        <v>1244</v>
      </c>
      <c r="J37" s="19">
        <f t="shared" si="2"/>
        <v>1145</v>
      </c>
      <c r="K37" s="20">
        <f t="shared" si="3"/>
        <v>0.92041800643086813</v>
      </c>
    </row>
    <row r="38" spans="2:11" x14ac:dyDescent="0.35">
      <c r="B38" s="11" t="s">
        <v>11</v>
      </c>
      <c r="C38" s="27">
        <v>1110</v>
      </c>
      <c r="D38" s="27">
        <v>1016</v>
      </c>
      <c r="E38" s="18">
        <f t="shared" si="0"/>
        <v>0.91531531531531529</v>
      </c>
      <c r="F38" s="27">
        <v>157</v>
      </c>
      <c r="G38" s="27">
        <v>145</v>
      </c>
      <c r="H38" s="10">
        <f t="shared" si="1"/>
        <v>0.92356687898089174</v>
      </c>
      <c r="I38" s="19">
        <f t="shared" si="2"/>
        <v>1267</v>
      </c>
      <c r="J38" s="19">
        <f t="shared" si="2"/>
        <v>1161</v>
      </c>
      <c r="K38" s="20">
        <f t="shared" si="3"/>
        <v>0.91633780584056823</v>
      </c>
    </row>
    <row r="39" spans="2:11" x14ac:dyDescent="0.35">
      <c r="B39" s="5"/>
      <c r="C39" s="3"/>
      <c r="D39" s="3"/>
      <c r="E39" s="3"/>
      <c r="F39" s="3"/>
      <c r="G39" s="3"/>
      <c r="H39" s="3"/>
      <c r="I39" s="21"/>
      <c r="J39" s="21"/>
      <c r="K39" s="21"/>
    </row>
    <row r="40" spans="2:11" x14ac:dyDescent="0.35">
      <c r="B40" s="11" t="s">
        <v>24</v>
      </c>
      <c r="C40" s="10">
        <f>SUM(C35:C38)/365</f>
        <v>11.915068493150685</v>
      </c>
      <c r="D40" s="10">
        <f>SUM(D35:D38)/365</f>
        <v>10.890410958904109</v>
      </c>
      <c r="E40" s="18">
        <f t="shared" si="0"/>
        <v>0.91400321913083471</v>
      </c>
      <c r="F40" s="10">
        <f>SUM(F35:F38)/365</f>
        <v>1.7232876712328766</v>
      </c>
      <c r="G40" s="10">
        <f>SUM(G35:G38)/365</f>
        <v>1.5972602739726027</v>
      </c>
      <c r="H40" s="10">
        <f t="shared" ref="H40" si="4">G40/F40</f>
        <v>0.92686804451510341</v>
      </c>
      <c r="I40" s="22">
        <f>SUM(I35:I38)/365</f>
        <v>13.638356164383561</v>
      </c>
      <c r="J40" s="22">
        <f>SUM(J35:J38)/365</f>
        <v>12.487671232876712</v>
      </c>
      <c r="K40" s="23">
        <f t="shared" ref="K40" si="5">J40/I40</f>
        <v>0.91562876657292092</v>
      </c>
    </row>
    <row r="41" spans="2:11" x14ac:dyDescent="0.35">
      <c r="B41" s="5"/>
      <c r="C41" s="3"/>
      <c r="D41" s="3"/>
      <c r="E41" s="3"/>
      <c r="F41" s="3"/>
      <c r="G41" s="3"/>
      <c r="H41" s="3"/>
      <c r="I41" s="3"/>
    </row>
  </sheetData>
  <pageMargins left="0.7" right="0.7" top="0.75" bottom="0.75" header="0.3" footer="0.3"/>
  <pageSetup paperSize="9" orientation="portrait" r:id="rId1"/>
  <ignoredErrors>
    <ignoredError sqref="E40 H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A8D-567D-445B-930D-B30F58E1D14E}">
  <dimension ref="A2:J24"/>
  <sheetViews>
    <sheetView workbookViewId="0">
      <selection activeCell="G29" sqref="G29"/>
    </sheetView>
  </sheetViews>
  <sheetFormatPr defaultRowHeight="14.5" x14ac:dyDescent="0.35"/>
  <sheetData>
    <row r="2" spans="1:10" x14ac:dyDescent="0.35">
      <c r="A2" s="47" t="s">
        <v>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9" x14ac:dyDescent="0.35">
      <c r="A3" s="49" t="s">
        <v>51</v>
      </c>
      <c r="B3" s="49" t="s">
        <v>52</v>
      </c>
      <c r="C3" s="49" t="s">
        <v>53</v>
      </c>
      <c r="D3" s="49" t="s">
        <v>54</v>
      </c>
      <c r="E3" s="49" t="s">
        <v>55</v>
      </c>
      <c r="F3" s="49" t="s">
        <v>56</v>
      </c>
      <c r="G3" s="49" t="s">
        <v>57</v>
      </c>
      <c r="H3" s="49" t="s">
        <v>58</v>
      </c>
      <c r="I3" s="49" t="s">
        <v>59</v>
      </c>
      <c r="J3" s="49" t="s">
        <v>60</v>
      </c>
    </row>
    <row r="4" spans="1:10" x14ac:dyDescent="0.35">
      <c r="A4" s="50" t="s">
        <v>27</v>
      </c>
      <c r="B4" s="50">
        <v>20156</v>
      </c>
      <c r="C4" s="50">
        <v>17681</v>
      </c>
      <c r="D4" s="50">
        <v>23375</v>
      </c>
      <c r="E4" s="50">
        <v>22717</v>
      </c>
      <c r="F4" s="50">
        <v>47889</v>
      </c>
      <c r="G4" s="50">
        <v>5169</v>
      </c>
      <c r="H4" s="50">
        <v>39868</v>
      </c>
      <c r="I4" s="50">
        <v>26928</v>
      </c>
      <c r="J4" s="50">
        <v>203783</v>
      </c>
    </row>
    <row r="5" spans="1:10" x14ac:dyDescent="0.35">
      <c r="A5" s="50" t="s">
        <v>28</v>
      </c>
      <c r="B5" s="50">
        <v>18520</v>
      </c>
      <c r="C5" s="50">
        <v>15036</v>
      </c>
      <c r="D5" s="50">
        <v>24158</v>
      </c>
      <c r="E5" s="50">
        <v>22545</v>
      </c>
      <c r="F5" s="50">
        <v>48795</v>
      </c>
      <c r="G5" s="50">
        <v>5781</v>
      </c>
      <c r="H5" s="50">
        <v>37853</v>
      </c>
      <c r="I5" s="50">
        <v>27141</v>
      </c>
      <c r="J5" s="50">
        <v>199829</v>
      </c>
    </row>
    <row r="6" spans="1:10" x14ac:dyDescent="0.35">
      <c r="A6" s="50" t="s">
        <v>29</v>
      </c>
      <c r="B6" s="50">
        <v>19127</v>
      </c>
      <c r="C6" s="50">
        <v>17149</v>
      </c>
      <c r="D6" s="50">
        <v>26590</v>
      </c>
      <c r="E6" s="50">
        <v>22572</v>
      </c>
      <c r="F6" s="50">
        <v>52342</v>
      </c>
      <c r="G6" s="50">
        <v>5619</v>
      </c>
      <c r="H6" s="50">
        <v>40182</v>
      </c>
      <c r="I6" s="50">
        <v>26168</v>
      </c>
      <c r="J6" s="50">
        <v>209749</v>
      </c>
    </row>
    <row r="7" spans="1:10" x14ac:dyDescent="0.35">
      <c r="A7" s="50" t="s">
        <v>30</v>
      </c>
      <c r="B7" s="50">
        <v>19075</v>
      </c>
      <c r="C7" s="50">
        <v>16727</v>
      </c>
      <c r="D7" s="50">
        <v>28987</v>
      </c>
      <c r="E7" s="50">
        <v>22371</v>
      </c>
      <c r="F7" s="50">
        <v>49991</v>
      </c>
      <c r="G7" s="50">
        <v>5548</v>
      </c>
      <c r="H7" s="50">
        <v>40765</v>
      </c>
      <c r="I7" s="50">
        <v>24124</v>
      </c>
      <c r="J7" s="50">
        <v>207588</v>
      </c>
    </row>
    <row r="8" spans="1:10" ht="29" x14ac:dyDescent="0.35">
      <c r="A8" s="49" t="s">
        <v>61</v>
      </c>
      <c r="B8" s="49">
        <v>76878</v>
      </c>
      <c r="C8" s="49">
        <v>66593</v>
      </c>
      <c r="D8" s="49">
        <v>103110</v>
      </c>
      <c r="E8" s="49">
        <v>90205</v>
      </c>
      <c r="F8" s="49">
        <v>199017</v>
      </c>
      <c r="G8" s="49">
        <v>22117</v>
      </c>
      <c r="H8" s="49">
        <v>158668</v>
      </c>
      <c r="I8" s="49">
        <v>104361</v>
      </c>
      <c r="J8" s="49">
        <v>820949</v>
      </c>
    </row>
    <row r="10" spans="1:10" x14ac:dyDescent="0.35">
      <c r="A10" s="47" t="s">
        <v>62</v>
      </c>
      <c r="B10" s="48"/>
      <c r="C10" s="48"/>
      <c r="D10" s="48"/>
      <c r="E10" s="48"/>
      <c r="F10" s="48"/>
    </row>
    <row r="11" spans="1:10" ht="29" x14ac:dyDescent="0.35">
      <c r="A11" s="49" t="s">
        <v>51</v>
      </c>
      <c r="B11" s="49" t="s">
        <v>52</v>
      </c>
      <c r="C11" s="49" t="s">
        <v>54</v>
      </c>
      <c r="D11" s="49" t="s">
        <v>56</v>
      </c>
      <c r="E11" s="49" t="s">
        <v>59</v>
      </c>
      <c r="F11" s="49" t="s">
        <v>60</v>
      </c>
    </row>
    <row r="12" spans="1:10" x14ac:dyDescent="0.35">
      <c r="A12" s="50" t="s">
        <v>27</v>
      </c>
      <c r="B12" s="50">
        <v>11534</v>
      </c>
      <c r="C12" s="50">
        <v>6014</v>
      </c>
      <c r="D12" s="50">
        <v>19202</v>
      </c>
      <c r="E12" s="50">
        <v>11861</v>
      </c>
      <c r="F12" s="50">
        <v>48611</v>
      </c>
    </row>
    <row r="13" spans="1:10" x14ac:dyDescent="0.35">
      <c r="A13" s="50" t="s">
        <v>28</v>
      </c>
      <c r="B13" s="50">
        <v>12053</v>
      </c>
      <c r="C13" s="50">
        <v>6096</v>
      </c>
      <c r="D13" s="50">
        <v>19367</v>
      </c>
      <c r="E13" s="50">
        <v>12167</v>
      </c>
      <c r="F13" s="50">
        <v>49683</v>
      </c>
    </row>
    <row r="14" spans="1:10" x14ac:dyDescent="0.35">
      <c r="A14" s="50" t="s">
        <v>29</v>
      </c>
      <c r="B14" s="50">
        <v>12826</v>
      </c>
      <c r="C14" s="50">
        <v>5920</v>
      </c>
      <c r="D14" s="50">
        <v>18426</v>
      </c>
      <c r="E14" s="50">
        <v>10968</v>
      </c>
      <c r="F14" s="50">
        <v>48140</v>
      </c>
    </row>
    <row r="15" spans="1:10" x14ac:dyDescent="0.35">
      <c r="A15" s="50" t="s">
        <v>30</v>
      </c>
      <c r="B15" s="50">
        <v>10803</v>
      </c>
      <c r="C15" s="50">
        <v>6038</v>
      </c>
      <c r="D15" s="50">
        <v>17886</v>
      </c>
      <c r="E15" s="50">
        <v>10801</v>
      </c>
      <c r="F15" s="50">
        <v>45528</v>
      </c>
    </row>
    <row r="16" spans="1:10" ht="29" x14ac:dyDescent="0.35">
      <c r="A16" s="49" t="s">
        <v>61</v>
      </c>
      <c r="B16" s="49">
        <v>47216</v>
      </c>
      <c r="C16" s="49">
        <v>24068</v>
      </c>
      <c r="D16" s="49">
        <v>74881</v>
      </c>
      <c r="E16" s="49">
        <v>45797</v>
      </c>
      <c r="F16" s="49">
        <v>191962</v>
      </c>
    </row>
    <row r="18" spans="1:10" x14ac:dyDescent="0.35">
      <c r="A18" s="47" t="s">
        <v>6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0" ht="29" x14ac:dyDescent="0.35">
      <c r="A19" s="49" t="s">
        <v>51</v>
      </c>
      <c r="B19" s="49" t="s">
        <v>52</v>
      </c>
      <c r="C19" s="49" t="s">
        <v>53</v>
      </c>
      <c r="D19" s="49" t="s">
        <v>54</v>
      </c>
      <c r="E19" s="49" t="s">
        <v>55</v>
      </c>
      <c r="F19" s="49" t="s">
        <v>56</v>
      </c>
      <c r="G19" s="49" t="s">
        <v>57</v>
      </c>
      <c r="H19" s="49" t="s">
        <v>58</v>
      </c>
      <c r="I19" s="49" t="s">
        <v>59</v>
      </c>
      <c r="J19" s="49" t="s">
        <v>60</v>
      </c>
    </row>
    <row r="20" spans="1:10" x14ac:dyDescent="0.35">
      <c r="A20" s="50" t="s">
        <v>27</v>
      </c>
      <c r="B20" s="50">
        <v>5976</v>
      </c>
      <c r="C20" s="50">
        <v>324</v>
      </c>
      <c r="D20" s="50">
        <v>1663</v>
      </c>
      <c r="E20" s="50">
        <v>6128</v>
      </c>
      <c r="F20" s="50">
        <v>11868</v>
      </c>
      <c r="G20" s="50">
        <v>1689</v>
      </c>
      <c r="H20" s="50">
        <v>6380</v>
      </c>
      <c r="I20" s="50">
        <v>6421</v>
      </c>
      <c r="J20" s="50">
        <v>40449</v>
      </c>
    </row>
    <row r="21" spans="1:10" x14ac:dyDescent="0.35">
      <c r="A21" s="50" t="s">
        <v>28</v>
      </c>
      <c r="B21" s="50">
        <v>5937</v>
      </c>
      <c r="C21" s="50">
        <v>407</v>
      </c>
      <c r="D21" s="50">
        <v>1620</v>
      </c>
      <c r="E21" s="50">
        <v>6564</v>
      </c>
      <c r="F21" s="50">
        <v>11354</v>
      </c>
      <c r="G21" s="50">
        <v>1542</v>
      </c>
      <c r="H21" s="50">
        <v>6819</v>
      </c>
      <c r="I21" s="50">
        <v>6418</v>
      </c>
      <c r="J21" s="50">
        <v>40661</v>
      </c>
    </row>
    <row r="22" spans="1:10" x14ac:dyDescent="0.35">
      <c r="A22" s="50" t="s">
        <v>29</v>
      </c>
      <c r="B22" s="50">
        <v>5417</v>
      </c>
      <c r="C22" s="50">
        <v>395</v>
      </c>
      <c r="D22" s="50">
        <v>1701</v>
      </c>
      <c r="E22" s="50">
        <v>6394</v>
      </c>
      <c r="F22" s="50">
        <v>11242</v>
      </c>
      <c r="G22" s="50">
        <v>1611</v>
      </c>
      <c r="H22" s="50">
        <v>6620</v>
      </c>
      <c r="I22" s="50">
        <v>6163</v>
      </c>
      <c r="J22" s="50">
        <v>39543</v>
      </c>
    </row>
    <row r="23" spans="1:10" x14ac:dyDescent="0.35">
      <c r="A23" s="50" t="s">
        <v>30</v>
      </c>
      <c r="B23" s="50">
        <v>5170</v>
      </c>
      <c r="C23" s="50">
        <v>319</v>
      </c>
      <c r="D23" s="50">
        <v>1811</v>
      </c>
      <c r="E23" s="50">
        <v>6742</v>
      </c>
      <c r="F23" s="50">
        <v>10916</v>
      </c>
      <c r="G23" s="50">
        <v>1565</v>
      </c>
      <c r="H23" s="50">
        <v>6067</v>
      </c>
      <c r="I23" s="50">
        <v>5726</v>
      </c>
      <c r="J23" s="50">
        <v>38316</v>
      </c>
    </row>
    <row r="24" spans="1:10" ht="29" x14ac:dyDescent="0.35">
      <c r="A24" s="49" t="s">
        <v>61</v>
      </c>
      <c r="B24" s="49">
        <v>22500</v>
      </c>
      <c r="C24" s="49">
        <v>1445</v>
      </c>
      <c r="D24" s="49">
        <v>6795</v>
      </c>
      <c r="E24" s="49">
        <v>25828</v>
      </c>
      <c r="F24" s="49">
        <v>45380</v>
      </c>
      <c r="G24" s="49">
        <v>6407</v>
      </c>
      <c r="H24" s="49">
        <v>25886</v>
      </c>
      <c r="I24" s="49">
        <v>24728</v>
      </c>
      <c r="J24" s="49">
        <v>158969</v>
      </c>
    </row>
  </sheetData>
  <mergeCells count="3">
    <mergeCell ref="A2:J2"/>
    <mergeCell ref="A10:F10"/>
    <mergeCell ref="A18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7304-E9AC-4104-A8B9-ACF40DCB26D0}">
  <dimension ref="B2:G39"/>
  <sheetViews>
    <sheetView showGridLines="0" tabSelected="1" workbookViewId="0">
      <selection activeCell="G36" sqref="G36:G39"/>
    </sheetView>
  </sheetViews>
  <sheetFormatPr defaultRowHeight="14.5" x14ac:dyDescent="0.35"/>
  <cols>
    <col min="2" max="2" width="19.54296875" customWidth="1"/>
    <col min="3" max="3" width="16.81640625" customWidth="1"/>
    <col min="4" max="7" width="13" customWidth="1"/>
  </cols>
  <sheetData>
    <row r="2" spans="2:7" ht="29" x14ac:dyDescent="0.35">
      <c r="D2" s="28" t="s">
        <v>15</v>
      </c>
      <c r="E2" s="29" t="s">
        <v>16</v>
      </c>
      <c r="F2" s="28" t="s">
        <v>18</v>
      </c>
      <c r="G2" s="29" t="s">
        <v>19</v>
      </c>
    </row>
    <row r="3" spans="2:7" x14ac:dyDescent="0.35">
      <c r="B3" s="44" t="s">
        <v>26</v>
      </c>
      <c r="C3" s="30" t="s">
        <v>27</v>
      </c>
      <c r="D3" s="31">
        <v>135</v>
      </c>
      <c r="E3" s="32">
        <v>123</v>
      </c>
      <c r="F3" s="31">
        <v>30</v>
      </c>
      <c r="G3" s="32">
        <v>29</v>
      </c>
    </row>
    <row r="4" spans="2:7" x14ac:dyDescent="0.35">
      <c r="B4" s="45"/>
      <c r="C4" s="33" t="s">
        <v>28</v>
      </c>
      <c r="D4" s="34">
        <v>136</v>
      </c>
      <c r="E4" s="35">
        <v>122</v>
      </c>
      <c r="F4" s="34">
        <v>29</v>
      </c>
      <c r="G4" s="35">
        <v>28</v>
      </c>
    </row>
    <row r="5" spans="2:7" x14ac:dyDescent="0.35">
      <c r="B5" s="45"/>
      <c r="C5" s="33" t="s">
        <v>29</v>
      </c>
      <c r="D5" s="34">
        <v>144</v>
      </c>
      <c r="E5" s="35">
        <v>130</v>
      </c>
      <c r="F5" s="34">
        <v>29</v>
      </c>
      <c r="G5" s="35">
        <v>24</v>
      </c>
    </row>
    <row r="6" spans="2:7" x14ac:dyDescent="0.35">
      <c r="B6" s="46"/>
      <c r="C6" s="36" t="s">
        <v>30</v>
      </c>
      <c r="D6" s="37">
        <v>160</v>
      </c>
      <c r="E6" s="38">
        <v>125</v>
      </c>
      <c r="F6" s="37">
        <v>29</v>
      </c>
      <c r="G6" s="38">
        <v>25</v>
      </c>
    </row>
    <row r="7" spans="2:7" x14ac:dyDescent="0.35">
      <c r="B7" s="44" t="s">
        <v>31</v>
      </c>
      <c r="C7" s="30" t="s">
        <v>27</v>
      </c>
      <c r="D7" s="31"/>
      <c r="E7" s="32"/>
      <c r="F7" s="31">
        <v>4</v>
      </c>
      <c r="G7" s="32">
        <v>4</v>
      </c>
    </row>
    <row r="8" spans="2:7" x14ac:dyDescent="0.35">
      <c r="B8" s="45"/>
      <c r="C8" s="33" t="s">
        <v>28</v>
      </c>
      <c r="D8" s="34"/>
      <c r="E8" s="35"/>
      <c r="F8" s="34">
        <v>4</v>
      </c>
      <c r="G8" s="35">
        <v>4</v>
      </c>
    </row>
    <row r="9" spans="2:7" x14ac:dyDescent="0.35">
      <c r="B9" s="45"/>
      <c r="C9" s="33" t="s">
        <v>29</v>
      </c>
      <c r="D9" s="34"/>
      <c r="E9" s="35"/>
      <c r="F9" s="34">
        <v>4</v>
      </c>
      <c r="G9" s="35">
        <v>4</v>
      </c>
    </row>
    <row r="10" spans="2:7" x14ac:dyDescent="0.35">
      <c r="B10" s="46"/>
      <c r="C10" s="36" t="s">
        <v>30</v>
      </c>
      <c r="D10" s="37"/>
      <c r="E10" s="38"/>
      <c r="F10" s="37">
        <v>4</v>
      </c>
      <c r="G10" s="38">
        <v>4</v>
      </c>
    </row>
    <row r="11" spans="2:7" x14ac:dyDescent="0.35">
      <c r="B11" s="44" t="s">
        <v>32</v>
      </c>
      <c r="C11" s="30" t="s">
        <v>27</v>
      </c>
      <c r="D11" s="31">
        <v>11</v>
      </c>
      <c r="E11" s="32">
        <v>5</v>
      </c>
      <c r="F11" s="31">
        <v>8</v>
      </c>
      <c r="G11" s="32">
        <v>8</v>
      </c>
    </row>
    <row r="12" spans="2:7" x14ac:dyDescent="0.35">
      <c r="B12" s="45"/>
      <c r="C12" s="33" t="s">
        <v>28</v>
      </c>
      <c r="D12" s="34">
        <v>11</v>
      </c>
      <c r="E12" s="35">
        <v>5</v>
      </c>
      <c r="F12" s="34">
        <v>8</v>
      </c>
      <c r="G12" s="35">
        <v>5</v>
      </c>
    </row>
    <row r="13" spans="2:7" x14ac:dyDescent="0.35">
      <c r="B13" s="45"/>
      <c r="C13" s="33" t="s">
        <v>29</v>
      </c>
      <c r="D13" s="34">
        <v>11</v>
      </c>
      <c r="E13" s="35">
        <v>5</v>
      </c>
      <c r="F13" s="34">
        <v>8</v>
      </c>
      <c r="G13" s="35">
        <v>4</v>
      </c>
    </row>
    <row r="14" spans="2:7" x14ac:dyDescent="0.35">
      <c r="B14" s="46"/>
      <c r="C14" s="36" t="s">
        <v>30</v>
      </c>
      <c r="D14" s="37">
        <v>11</v>
      </c>
      <c r="E14" s="38">
        <v>6</v>
      </c>
      <c r="F14" s="37">
        <v>8</v>
      </c>
      <c r="G14" s="38">
        <v>4</v>
      </c>
    </row>
    <row r="15" spans="2:7" x14ac:dyDescent="0.35">
      <c r="B15" s="44" t="s">
        <v>33</v>
      </c>
      <c r="C15" s="30" t="s">
        <v>27</v>
      </c>
      <c r="D15" s="31">
        <v>57</v>
      </c>
      <c r="E15" s="32">
        <v>49</v>
      </c>
      <c r="F15" s="31">
        <v>33</v>
      </c>
      <c r="G15" s="32">
        <v>33</v>
      </c>
    </row>
    <row r="16" spans="2:7" x14ac:dyDescent="0.35">
      <c r="B16" s="45"/>
      <c r="C16" s="33" t="s">
        <v>28</v>
      </c>
      <c r="D16" s="34">
        <v>57</v>
      </c>
      <c r="E16" s="35">
        <v>51</v>
      </c>
      <c r="F16" s="34">
        <v>33</v>
      </c>
      <c r="G16" s="35">
        <v>33</v>
      </c>
    </row>
    <row r="17" spans="2:7" x14ac:dyDescent="0.35">
      <c r="B17" s="45"/>
      <c r="C17" s="33" t="s">
        <v>29</v>
      </c>
      <c r="D17" s="34">
        <v>56</v>
      </c>
      <c r="E17" s="35">
        <v>52</v>
      </c>
      <c r="F17" s="34">
        <v>33</v>
      </c>
      <c r="G17" s="35">
        <v>33</v>
      </c>
    </row>
    <row r="18" spans="2:7" x14ac:dyDescent="0.35">
      <c r="B18" s="46"/>
      <c r="C18" s="36" t="s">
        <v>30</v>
      </c>
      <c r="D18" s="37">
        <v>57</v>
      </c>
      <c r="E18" s="38">
        <v>53</v>
      </c>
      <c r="F18" s="37">
        <v>33</v>
      </c>
      <c r="G18" s="38">
        <v>33</v>
      </c>
    </row>
    <row r="19" spans="2:7" x14ac:dyDescent="0.35">
      <c r="B19" s="44" t="s">
        <v>34</v>
      </c>
      <c r="C19" s="30" t="s">
        <v>27</v>
      </c>
      <c r="D19" s="31">
        <v>488</v>
      </c>
      <c r="E19" s="32">
        <v>488</v>
      </c>
      <c r="F19" s="31">
        <v>37</v>
      </c>
      <c r="G19" s="32">
        <v>36</v>
      </c>
    </row>
    <row r="20" spans="2:7" x14ac:dyDescent="0.35">
      <c r="B20" s="45"/>
      <c r="C20" s="33" t="s">
        <v>28</v>
      </c>
      <c r="D20" s="34">
        <v>493</v>
      </c>
      <c r="E20" s="35">
        <v>485</v>
      </c>
      <c r="F20" s="34">
        <v>37</v>
      </c>
      <c r="G20" s="35">
        <v>37</v>
      </c>
    </row>
    <row r="21" spans="2:7" x14ac:dyDescent="0.35">
      <c r="B21" s="45"/>
      <c r="C21" s="33" t="s">
        <v>29</v>
      </c>
      <c r="D21" s="34">
        <v>494</v>
      </c>
      <c r="E21" s="35">
        <v>487</v>
      </c>
      <c r="F21" s="34">
        <v>37</v>
      </c>
      <c r="G21" s="35">
        <v>36</v>
      </c>
    </row>
    <row r="22" spans="2:7" x14ac:dyDescent="0.35">
      <c r="B22" s="46"/>
      <c r="C22" s="36" t="s">
        <v>30</v>
      </c>
      <c r="D22" s="37">
        <v>500</v>
      </c>
      <c r="E22" s="38">
        <v>500</v>
      </c>
      <c r="F22" s="37">
        <v>37</v>
      </c>
      <c r="G22" s="38">
        <v>39</v>
      </c>
    </row>
    <row r="23" spans="2:7" x14ac:dyDescent="0.35">
      <c r="B23" s="44" t="s">
        <v>35</v>
      </c>
      <c r="C23" s="30" t="s">
        <v>27</v>
      </c>
      <c r="D23" s="31"/>
      <c r="E23" s="32"/>
      <c r="F23" s="31">
        <v>21</v>
      </c>
      <c r="G23" s="32">
        <v>16</v>
      </c>
    </row>
    <row r="24" spans="2:7" x14ac:dyDescent="0.35">
      <c r="B24" s="45"/>
      <c r="C24" s="33" t="s">
        <v>28</v>
      </c>
      <c r="D24" s="34"/>
      <c r="E24" s="35"/>
      <c r="F24" s="34">
        <v>21</v>
      </c>
      <c r="G24" s="35">
        <v>14</v>
      </c>
    </row>
    <row r="25" spans="2:7" x14ac:dyDescent="0.35">
      <c r="B25" s="45"/>
      <c r="C25" s="33" t="s">
        <v>29</v>
      </c>
      <c r="D25" s="34"/>
      <c r="E25" s="35"/>
      <c r="F25" s="34">
        <v>21</v>
      </c>
      <c r="G25" s="35">
        <v>15</v>
      </c>
    </row>
    <row r="26" spans="2:7" x14ac:dyDescent="0.35">
      <c r="B26" s="46"/>
      <c r="C26" s="36" t="s">
        <v>30</v>
      </c>
      <c r="D26" s="37"/>
      <c r="E26" s="38"/>
      <c r="F26" s="37">
        <v>21</v>
      </c>
      <c r="G26" s="38">
        <v>15</v>
      </c>
    </row>
    <row r="27" spans="2:7" x14ac:dyDescent="0.35">
      <c r="B27" s="44" t="s">
        <v>36</v>
      </c>
      <c r="C27" s="30" t="s">
        <v>27</v>
      </c>
      <c r="D27" s="31">
        <v>125</v>
      </c>
      <c r="E27" s="32">
        <v>83</v>
      </c>
      <c r="F27" s="31">
        <v>15</v>
      </c>
      <c r="G27" s="32">
        <v>15</v>
      </c>
    </row>
    <row r="28" spans="2:7" x14ac:dyDescent="0.35">
      <c r="B28" s="45"/>
      <c r="C28" s="33" t="s">
        <v>28</v>
      </c>
      <c r="D28" s="34">
        <v>125</v>
      </c>
      <c r="E28" s="35">
        <v>90</v>
      </c>
      <c r="F28" s="34">
        <v>15</v>
      </c>
      <c r="G28" s="35">
        <v>15</v>
      </c>
    </row>
    <row r="29" spans="2:7" x14ac:dyDescent="0.35">
      <c r="B29" s="45"/>
      <c r="C29" s="33" t="s">
        <v>29</v>
      </c>
      <c r="D29" s="34">
        <v>125</v>
      </c>
      <c r="E29" s="35">
        <v>90</v>
      </c>
      <c r="F29" s="34">
        <v>15</v>
      </c>
      <c r="G29" s="35">
        <v>15</v>
      </c>
    </row>
    <row r="30" spans="2:7" x14ac:dyDescent="0.35">
      <c r="B30" s="46"/>
      <c r="C30" s="36" t="s">
        <v>30</v>
      </c>
      <c r="D30" s="37">
        <v>125</v>
      </c>
      <c r="E30" s="38">
        <v>87</v>
      </c>
      <c r="F30" s="37">
        <v>15</v>
      </c>
      <c r="G30" s="38">
        <v>15</v>
      </c>
    </row>
    <row r="31" spans="2:7" x14ac:dyDescent="0.35">
      <c r="B31" s="44" t="s">
        <v>37</v>
      </c>
      <c r="C31" s="30" t="s">
        <v>27</v>
      </c>
      <c r="D31" s="31">
        <v>257</v>
      </c>
      <c r="E31" s="32">
        <v>224</v>
      </c>
      <c r="F31" s="31">
        <v>10</v>
      </c>
      <c r="G31" s="32">
        <v>10</v>
      </c>
    </row>
    <row r="32" spans="2:7" x14ac:dyDescent="0.35">
      <c r="B32" s="45"/>
      <c r="C32" s="33" t="s">
        <v>28</v>
      </c>
      <c r="D32" s="34">
        <v>257</v>
      </c>
      <c r="E32" s="35">
        <v>230</v>
      </c>
      <c r="F32" s="34">
        <v>10</v>
      </c>
      <c r="G32" s="35">
        <v>10</v>
      </c>
    </row>
    <row r="33" spans="2:7" x14ac:dyDescent="0.35">
      <c r="B33" s="45"/>
      <c r="C33" s="33" t="s">
        <v>29</v>
      </c>
      <c r="D33" s="34">
        <v>257</v>
      </c>
      <c r="E33" s="35">
        <v>240</v>
      </c>
      <c r="F33" s="34">
        <v>10</v>
      </c>
      <c r="G33" s="35">
        <v>10</v>
      </c>
    </row>
    <row r="34" spans="2:7" x14ac:dyDescent="0.35">
      <c r="B34" s="46"/>
      <c r="C34" s="36" t="s">
        <v>30</v>
      </c>
      <c r="D34" s="37">
        <v>257</v>
      </c>
      <c r="E34" s="38">
        <v>245</v>
      </c>
      <c r="F34" s="37">
        <v>10</v>
      </c>
      <c r="G34" s="38">
        <v>10</v>
      </c>
    </row>
    <row r="36" spans="2:7" x14ac:dyDescent="0.35">
      <c r="C36" s="30" t="s">
        <v>27</v>
      </c>
      <c r="D36">
        <v>1073</v>
      </c>
      <c r="E36">
        <v>972</v>
      </c>
      <c r="F36">
        <v>158</v>
      </c>
      <c r="G36">
        <v>151</v>
      </c>
    </row>
    <row r="37" spans="2:7" x14ac:dyDescent="0.35">
      <c r="C37" s="33" t="s">
        <v>28</v>
      </c>
      <c r="D37">
        <v>1079</v>
      </c>
      <c r="E37">
        <v>983</v>
      </c>
      <c r="F37">
        <v>157</v>
      </c>
      <c r="G37">
        <v>146</v>
      </c>
    </row>
    <row r="38" spans="2:7" x14ac:dyDescent="0.35">
      <c r="C38" s="33" t="s">
        <v>29</v>
      </c>
      <c r="D38">
        <v>1087</v>
      </c>
      <c r="E38">
        <v>1004</v>
      </c>
      <c r="F38">
        <v>157</v>
      </c>
      <c r="G38">
        <v>141</v>
      </c>
    </row>
    <row r="39" spans="2:7" x14ac:dyDescent="0.35">
      <c r="C39" s="36" t="s">
        <v>30</v>
      </c>
      <c r="D39">
        <v>1110</v>
      </c>
      <c r="E39">
        <v>1016</v>
      </c>
      <c r="F39">
        <v>157</v>
      </c>
      <c r="G39">
        <v>145</v>
      </c>
    </row>
  </sheetData>
  <mergeCells count="8">
    <mergeCell ref="B27:B30"/>
    <mergeCell ref="B31:B34"/>
    <mergeCell ref="B3:B6"/>
    <mergeCell ref="B7:B10"/>
    <mergeCell ref="B11:B14"/>
    <mergeCell ref="B15:B18"/>
    <mergeCell ref="B19:B22"/>
    <mergeCell ref="B23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Attendances</vt:lpstr>
      <vt:lpstr>Beds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Jenner</dc:creator>
  <cp:lastModifiedBy>Garland, Trisha</cp:lastModifiedBy>
  <dcterms:created xsi:type="dcterms:W3CDTF">2022-10-06T12:40:34Z</dcterms:created>
  <dcterms:modified xsi:type="dcterms:W3CDTF">2023-01-06T12:41:45Z</dcterms:modified>
</cp:coreProperties>
</file>